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firstSheet="2" activeTab="5"/>
  </bookViews>
  <sheets>
    <sheet name="содержание" sheetId="1" r:id="rId1"/>
    <sheet name="холодная вода" sheetId="2" r:id="rId2"/>
    <sheet name="горячая вода (1)" sheetId="3" r:id="rId3"/>
    <sheet name="горячая вода (2)" sheetId="4" r:id="rId4"/>
    <sheet name="водоотведения" sheetId="5" r:id="rId5"/>
    <sheet name="отопление" sheetId="6" r:id="rId6"/>
    <sheet name="эл эн " sheetId="7" r:id="rId7"/>
    <sheet name="эл эн  (2)" sheetId="8" r:id="rId8"/>
  </sheets>
  <definedNames>
    <definedName name="_xlnm.Print_Titles" localSheetId="5">'отопление'!$2:$2</definedName>
  </definedNames>
  <calcPr fullCalcOnLoad="1"/>
</workbook>
</file>

<file path=xl/sharedStrings.xml><?xml version="1.0" encoding="utf-8"?>
<sst xmlns="http://schemas.openxmlformats.org/spreadsheetml/2006/main" count="403" uniqueCount="239">
  <si>
    <t>на 1 человека в месяц</t>
  </si>
  <si>
    <t>на подогрев 1 тонны воды</t>
  </si>
  <si>
    <t>квартиры с ИПУ</t>
  </si>
  <si>
    <t>по факту</t>
  </si>
  <si>
    <t>Квартиры без ИПУ</t>
  </si>
  <si>
    <t>Квартиры с ИПУ</t>
  </si>
  <si>
    <t>Примечание:</t>
  </si>
  <si>
    <t>вода для нужд холодного водопотребления</t>
  </si>
  <si>
    <t>Наименование</t>
  </si>
  <si>
    <t>Тепловая энергия на подогрев воды, Гкал</t>
  </si>
  <si>
    <t>Водоотведение</t>
  </si>
  <si>
    <t>Вода для нужд горячего водоснабжения, куб.м</t>
  </si>
  <si>
    <t>Содержание и ремонт</t>
  </si>
  <si>
    <t>- ремонт жилых помещений</t>
  </si>
  <si>
    <t>- содержание жилых помещений</t>
  </si>
  <si>
    <t>Степень благоустройства</t>
  </si>
  <si>
    <t xml:space="preserve">общей площади </t>
  </si>
  <si>
    <t>Плата за содержание и ремонт жилого помещения для населения, проживающего в жилых помещениях, обслуживаемые ООО "УК № 2 ЖКХ"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</si>
  <si>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</si>
  <si>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</si>
  <si>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</si>
  <si>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</si>
  <si>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</si>
  <si>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</si>
  <si>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</si>
  <si>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</si>
  <si>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</si>
  <si>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Кол-во человек, проживающих в квартире</t>
  </si>
  <si>
    <t>Кол-во комнат</t>
  </si>
  <si>
    <t>Норматив на кол-во проживающих, кВт/ч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</si>
  <si>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</si>
  <si>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</si>
  <si>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жилой площади</t>
  </si>
  <si>
    <t>Основание:</t>
  </si>
  <si>
    <t>2.2. Для квартир, оборудованных двухтарифными приборами учета электрической энергии, тариф дифференцируется по зонам суток:</t>
  </si>
  <si>
    <t>5 и более</t>
  </si>
  <si>
    <t>Осветительные установки общедомовых помещений</t>
  </si>
  <si>
    <t>Осветительные установки общедомовых помещений, пассажирский лифт</t>
  </si>
  <si>
    <t>Осветительные установки общедомовых помещений, пассажирский лифт, грузовой лифт</t>
  </si>
  <si>
    <t>Этажность здания</t>
  </si>
  <si>
    <t>5 эт.</t>
  </si>
  <si>
    <t>6 - 9 эт.</t>
  </si>
  <si>
    <t>10 - 15 эт.</t>
  </si>
  <si>
    <t>16 и более</t>
  </si>
  <si>
    <t>Многоквартирные жилые дома с централизованным отоплением, оснащенные следующими группами оборудования</t>
  </si>
  <si>
    <t>Многоквартирные дома, оборудованные электрической плитой</t>
  </si>
  <si>
    <t>Тариф, руб.</t>
  </si>
  <si>
    <r>
      <t>Норматив потребления, куб.м</t>
    </r>
    <r>
      <rPr>
        <vertAlign val="superscript"/>
        <sz val="11"/>
        <rFont val="Times New Roman"/>
        <family val="1"/>
      </rPr>
      <t>1</t>
    </r>
  </si>
  <si>
    <r>
      <t>Тариф поставщика, рублей с НДС</t>
    </r>
    <r>
      <rPr>
        <vertAlign val="superscript"/>
        <sz val="11"/>
        <rFont val="Times New Roman"/>
        <family val="1"/>
      </rPr>
      <t>2</t>
    </r>
  </si>
  <si>
    <t>Стоимость коммунальной услуги по холодному водоснабжению для населения, проживающего в жилых помещениях, обслуживаемые ООО "УК № 2 ЖКХ"</t>
  </si>
  <si>
    <t>Стоимость коммунальной услуги по горячему водоснабжению для населения, проживающего в жилых помещениях, обслуживаемые ООО "УК № 2 ЖКХ"</t>
  </si>
  <si>
    <t>Стоимость коммунальной услуги по водотоведению для населения, проживающего в жилых помещениях, обслуживаемые ООО "УК № 2 ЖКХ"</t>
  </si>
  <si>
    <t xml:space="preserve">Стоимость для населения, руб. </t>
  </si>
  <si>
    <t xml:space="preserve">Стоимость холодного водоснабжения для населения, рублей </t>
  </si>
  <si>
    <t xml:space="preserve">Стоимость горячего водоснабжения для населения, рублей </t>
  </si>
  <si>
    <t xml:space="preserve">Стоимость водоотведения для населения, рублей </t>
  </si>
  <si>
    <r>
      <t>Цена в расчете на 1 кв.м в месяц, рублей</t>
    </r>
    <r>
      <rPr>
        <vertAlign val="superscript"/>
        <sz val="11"/>
        <rFont val="Times New Roman"/>
        <family val="1"/>
      </rPr>
      <t xml:space="preserve">1 </t>
    </r>
  </si>
  <si>
    <t>Стоимость коммунальной услуги по электроснабжению на общедомовые нужды</t>
  </si>
  <si>
    <t>Стоимость коммунальной услуги по электроснабжению для населения, проживающего в жилых помещениях, обслуживаемые ООО "УК № 2 ЖКХ" на 2014 год</t>
  </si>
  <si>
    <t>с 01.01.2014г. по 30.06.2014г.</t>
  </si>
  <si>
    <t>2.2.1. Дневная зона - 2,14 руб./кВт*час.</t>
  </si>
  <si>
    <t>с 01.07.2014г. по 31.12.2014г.</t>
  </si>
  <si>
    <t>2.2.1. Дневная зона - 2,23 руб./кВт*час.</t>
  </si>
  <si>
    <t>2.2.2. Ночная зона - 1,10 руб./кВт*час.</t>
  </si>
  <si>
    <t>2.2.2. Ночная зона - 1,06 руб./кВт*час.</t>
  </si>
  <si>
    <t>с 01.01.2014 г. -31.12.2014 г.</t>
  </si>
  <si>
    <t>с 01.01.2014 года до 30.06.2014 год</t>
  </si>
  <si>
    <t>с 01.07.2014 года до 31.12.2014 год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</si>
  <si>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Приказ министерства энергетики и жилищно-коммунального хозяйства Самарской области № 360 от 03.12.2013г. «Об установлении тарифов в сфере водоснабжения и водоотведения ОАО "ТЕВИС»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</si>
  <si>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№ 440 от 19.12.2013  «Об установлении тарифов на горячую воду для потребителей Самарской области". Приказ министерства энергетики и жилищно-коммунального хозяйства Самарской области № 404 от 13.12.2013 № 181 «Об установлении тарифов на тепловую энергию для потребителей Самарской области".</t>
    </r>
  </si>
  <si>
    <t>с 01.07.2014 г. по 31.12.2014г.</t>
  </si>
  <si>
    <t xml:space="preserve"> </t>
  </si>
  <si>
    <t>2.1. Для квартир, оборудованных однотарифными приборами учета электрической энергии, тариф составляет 2,22 руб./кВт*час.</t>
  </si>
  <si>
    <t>2.1. Для квартир, оборудованных однотарифными приборами учета электрической энергии, тариф составляет 2,13 руб./кВт*час.</t>
  </si>
  <si>
    <r>
      <t>Одноставочный тариф поставщика, рублей с НДС/кВт*ч</t>
    </r>
    <r>
      <rPr>
        <vertAlign val="superscript"/>
        <sz val="10"/>
        <color indexed="8"/>
        <rFont val="Times New Roman"/>
        <family val="1"/>
      </rPr>
      <t>2</t>
    </r>
  </si>
  <si>
    <r>
      <t>Норматив потребления в жилых помещенияхна 1 человека, кВт/ч</t>
    </r>
    <r>
      <rPr>
        <vertAlign val="superscript"/>
        <sz val="10"/>
        <color indexed="8"/>
        <rFont val="Times New Roman"/>
        <family val="1"/>
      </rPr>
      <t>1</t>
    </r>
  </si>
  <si>
    <r>
      <t>Норматив потребления на общедомовые нужды, кВт/ч в месяц на 1 кв.м. общей площади помещений, входящих в состав общего имущества</t>
    </r>
    <r>
      <rPr>
        <vertAlign val="superscript"/>
        <sz val="10"/>
        <color indexed="8"/>
        <rFont val="Times New Roman"/>
        <family val="1"/>
      </rPr>
      <t>1</t>
    </r>
  </si>
  <si>
    <t>2 Приказ министерства энергетики и жилищно-коммунального хозяйства Самарской области № 352 от 29.11.2013г. «Об установлении тарифов на тепловую энергию для потребителей Самарской области".</t>
  </si>
  <si>
    <t>2 Приказ министерства энергетики и жилищно-коммунального хозяйства Самарской области № 352 от 29.11.2013г. «Об установлении тарифов на тепловую энергию для потребителей Самарской области".</t>
  </si>
  <si>
    <t xml:space="preserve">1. При условии наличия в жилых домах от 9 до 12 этажей включительно 2-х и более лифтов применять ставку согласно п.3 </t>
  </si>
  <si>
    <t>1 Приказ Министерства энергетики и жилищно-коммунального хозяйства Самарской области № 197 от 27.08.2012 г. "Об утверждении нормативов потребления коммунальной услуги по электроснабжению населением Самарской области ".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</si>
  <si>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15/421 от 29.01.2014 г. «О применении нормативов потребления коммунальных услуг»</t>
    </r>
  </si>
  <si>
    <t>Стоимость коммунальной услуги по отоплению для населения, проживающего в многоквартирных домах, оборудованных общедомовыми приборами учета</t>
  </si>
  <si>
    <t>№ п/п</t>
  </si>
  <si>
    <t>Объект</t>
  </si>
  <si>
    <t xml:space="preserve">Среднемесячное потребление тепловой энергии на отопление, Гкал/м2 в месяц </t>
  </si>
  <si>
    <t>Стоимость отопления 1 кв.м.(среднемесячный объем) с 01.01.2014 г. по 30.06.2014 г., руб.</t>
  </si>
  <si>
    <t>Стоимость отопления 1 кв.м.(среднемесячный объем) с 01.07.2014 г. по 31.12.2014 г., руб.</t>
  </si>
  <si>
    <t>Тариф поставщика, рублей с НДС</t>
  </si>
  <si>
    <t>Баумана, б-р, д.2</t>
  </si>
  <si>
    <t>Баумана, б-р, д.6</t>
  </si>
  <si>
    <t>Баумана, б-р, д.8</t>
  </si>
  <si>
    <t>Баумана, б-р, д.14</t>
  </si>
  <si>
    <t>Баумана, б-р, д.16</t>
  </si>
  <si>
    <t>Буденного, б-р, д.3</t>
  </si>
  <si>
    <t>Буденного, б-р, д.5</t>
  </si>
  <si>
    <t>Буденного, б-р, д.6</t>
  </si>
  <si>
    <t>Буденного, б-р, д.10</t>
  </si>
  <si>
    <t>Буденного, б-р, д.11</t>
  </si>
  <si>
    <t>Буденного, б-р, д.13</t>
  </si>
  <si>
    <t>Буденного, б-р, д.14</t>
  </si>
  <si>
    <t>Буденного, б-р, д.17</t>
  </si>
  <si>
    <t>Буденного, б-р, д.18</t>
  </si>
  <si>
    <t>Жукова, ул., д.2А</t>
  </si>
  <si>
    <t>Жукова, ул., д.2Б</t>
  </si>
  <si>
    <t>Жукова, ул., д.12</t>
  </si>
  <si>
    <t>Жукова, ул., д.14</t>
  </si>
  <si>
    <t>Жукова, ул., д.30</t>
  </si>
  <si>
    <t>Жукова, ул., д.44</t>
  </si>
  <si>
    <t>Жукова, ул., д.46</t>
  </si>
  <si>
    <t>Королева, б-р, д.2</t>
  </si>
  <si>
    <t>Королева, б-р, д.4</t>
  </si>
  <si>
    <t>Королева, б-р, д.5</t>
  </si>
  <si>
    <t>Королева, б-р, д.8</t>
  </si>
  <si>
    <t>Королева, б-р, д.9</t>
  </si>
  <si>
    <t>Королева, б-р, д.10</t>
  </si>
  <si>
    <t>Королева, б-р, д.11</t>
  </si>
  <si>
    <t>Королева, б-р, д.14</t>
  </si>
  <si>
    <t>Королева, б-р, д.15</t>
  </si>
  <si>
    <t>Королева, б-р, д.16</t>
  </si>
  <si>
    <t>Ленинский, пр-т, д.3</t>
  </si>
  <si>
    <t>Ленинский, пр-т, д.5</t>
  </si>
  <si>
    <t>Ленинский, пр-т, д.11</t>
  </si>
  <si>
    <t>Ленинский, пр-т, д.13</t>
  </si>
  <si>
    <t>Ленинский, пр-т, д.18</t>
  </si>
  <si>
    <t>Ленинский, пр-т, д.21</t>
  </si>
  <si>
    <t>Ленинский, пр-т, д.24</t>
  </si>
  <si>
    <t>Ленинский, пр-т, д.26</t>
  </si>
  <si>
    <t>Ленинский, пр-т, д.27</t>
  </si>
  <si>
    <t>Ленинский, пр-т, д.28</t>
  </si>
  <si>
    <t>Ленинский, пр-т, д.29</t>
  </si>
  <si>
    <t>Ленинский, пр-т, д.31</t>
  </si>
  <si>
    <t>Ленинский, пр-т, д.35А</t>
  </si>
  <si>
    <t>Ленинский, пр-т, д.36</t>
  </si>
  <si>
    <t>Ленинский, пр-т, д.38</t>
  </si>
  <si>
    <t>Ленинский, пр-т, д.40</t>
  </si>
  <si>
    <t>Московский, пр-т, д.23</t>
  </si>
  <si>
    <t>Московский, пр-т, д.27</t>
  </si>
  <si>
    <t>Московский, пр-т, д.33</t>
  </si>
  <si>
    <t>Московский, пр-т, д.35</t>
  </si>
  <si>
    <t>Московский, пр-т, д.41</t>
  </si>
  <si>
    <t>Московский, пр-т, д.43</t>
  </si>
  <si>
    <t>Московский, пр-т, д.45</t>
  </si>
  <si>
    <t>Московский, пр-т, д.47</t>
  </si>
  <si>
    <t>Московский, пр-т, д.51</t>
  </si>
  <si>
    <t>Московский, пр-т, д.61</t>
  </si>
  <si>
    <t>Московский, пр-т, д.63</t>
  </si>
  <si>
    <t>Орджоникидзе, б-р, д.2</t>
  </si>
  <si>
    <t>Орджоникидзе, б-р, д.6</t>
  </si>
  <si>
    <t>Орджоникидзе, б-р, д.7</t>
  </si>
  <si>
    <t>Орджоникидзе, б-р, д.9</t>
  </si>
  <si>
    <t>Орджоникидзе, б-р, д.10</t>
  </si>
  <si>
    <t>Орджоникидзе, б-р, д.12</t>
  </si>
  <si>
    <t>Орджоникидзе, б-р, д.13</t>
  </si>
  <si>
    <t>Орджоникидзе, б-р, д.15</t>
  </si>
  <si>
    <t>Орджоникидзе, б-р, д.18</t>
  </si>
  <si>
    <t>Приморский, б-р, д.4</t>
  </si>
  <si>
    <t>Приморский, б-р, д.10</t>
  </si>
  <si>
    <t>Приморский, б-р, д.12</t>
  </si>
  <si>
    <t>Приморский, б-р, д.14</t>
  </si>
  <si>
    <t>Приморский, б-р, д.18</t>
  </si>
  <si>
    <t>Приморский, б-р, д.20</t>
  </si>
  <si>
    <t>Приморский, б-р, д.26</t>
  </si>
  <si>
    <t>Приморский, б-р, д.28</t>
  </si>
  <si>
    <t>Приморский, б-р, д.29</t>
  </si>
  <si>
    <t>Приморский, б-р, д.32</t>
  </si>
  <si>
    <t>Приморский, б-р, д.33</t>
  </si>
  <si>
    <t>Приморский, б-р, д.34</t>
  </si>
  <si>
    <t>Приморский, б-р, д.36</t>
  </si>
  <si>
    <t>Приморский, б-р, д.40</t>
  </si>
  <si>
    <t>Приморский, б-р, д.46</t>
  </si>
  <si>
    <t>Революционная, ул., д.24</t>
  </si>
  <si>
    <t>Революционная, ул., д.30</t>
  </si>
  <si>
    <t>Революционная, ул., д.76</t>
  </si>
  <si>
    <t>Революционная, ул., д.78</t>
  </si>
  <si>
    <t>Свердлова, ул., д.17</t>
  </si>
  <si>
    <t>Свердлова, ул., д.19</t>
  </si>
  <si>
    <t>Свердлова, ул., д.25</t>
  </si>
  <si>
    <t>Свердлова, ул., д.29</t>
  </si>
  <si>
    <t>Свердлова, ул., д.35</t>
  </si>
  <si>
    <t>Свердлова, ул., д.37</t>
  </si>
  <si>
    <t>Свердлова, ул., д.43</t>
  </si>
  <si>
    <t>Свердлова, ул., д.49</t>
  </si>
  <si>
    <t>Степана Разина, пр-т, д.18</t>
  </si>
  <si>
    <t>Степана Разина, пр-т, д.22</t>
  </si>
  <si>
    <t>Степана Разина, пр-т, д.26</t>
  </si>
  <si>
    <t>Степана Разина, пр-т, д.28</t>
  </si>
  <si>
    <t>Степана Разина, пр-т, д.32</t>
  </si>
  <si>
    <t>Степана Разина, пр-т, д.34</t>
  </si>
  <si>
    <t>Степана Разина, пр-т, д.42</t>
  </si>
  <si>
    <t>Степана Разина, пр-т, д.45</t>
  </si>
  <si>
    <t>Степана Разина, пр-т, д.48</t>
  </si>
  <si>
    <t>Степана Разина, пр-т, д.49</t>
  </si>
  <si>
    <t>Степана Разина, пр-т, д.51</t>
  </si>
  <si>
    <t>Степана Разина, пр-т, д.52</t>
  </si>
  <si>
    <t>Степана Разина, пр-т, д.56</t>
  </si>
  <si>
    <t>Степана Разина, пр-т, д.63</t>
  </si>
  <si>
    <t>Степана Разина, пр-т, д.66</t>
  </si>
  <si>
    <t>Степана Разина, пр-т, д.71</t>
  </si>
  <si>
    <t>Степана Разина, пр-т, д.75</t>
  </si>
  <si>
    <t>Степана Разина, пр-т, д.76</t>
  </si>
  <si>
    <t>Фрунзе, ул., д.1</t>
  </si>
  <si>
    <t>Фрунзе, ул., д.3</t>
  </si>
  <si>
    <t>Фрунзе, ул., д.4</t>
  </si>
  <si>
    <t>Фрунзе, ул., д.4А</t>
  </si>
  <si>
    <t>Фрунзе, ул., д.4Б</t>
  </si>
  <si>
    <t>Фрунзе, ул., д.4В</t>
  </si>
  <si>
    <t>Фрунзе, ул., д.9</t>
  </si>
  <si>
    <t>Фрунзе, ул., д.11</t>
  </si>
  <si>
    <t>Фрунзе, ул., д.15</t>
  </si>
  <si>
    <t>Фрунзе, ул., д.17</t>
  </si>
  <si>
    <t>Фрунзе, ул., д.18</t>
  </si>
  <si>
    <t>Фрунзе, ул., д.21</t>
  </si>
  <si>
    <t>Фрунзе, ул., д.22</t>
  </si>
  <si>
    <t>Фрунзе, ул., д.25</t>
  </si>
  <si>
    <t>Фрунзе, ул., д.27</t>
  </si>
  <si>
    <t>Фрунзе, ул., д.29</t>
  </si>
  <si>
    <t>Фрунзе, ул., д.31</t>
  </si>
  <si>
    <t>Фрунзе, ул., д.37</t>
  </si>
  <si>
    <t>Фрунзе, ул., д.41</t>
  </si>
  <si>
    <t>Фрунзе, ул., д.43</t>
  </si>
  <si>
    <t>Фрунзе, ул., д.45</t>
  </si>
  <si>
    <t>Юбилейная, ул., д.19</t>
  </si>
  <si>
    <t>Юбилейная, ул., д.21</t>
  </si>
  <si>
    <t>Юбилейная, ул., д.23</t>
  </si>
  <si>
    <t>Юбилейная, ул., д.27</t>
  </si>
  <si>
    <t>Юбилейная, ул., д.35</t>
  </si>
  <si>
    <t>Юбилейная, ул., д.41</t>
  </si>
  <si>
    <t>Юбилейная, ул., д.45</t>
  </si>
  <si>
    <t>Юбилейная, ул., д.49</t>
  </si>
  <si>
    <t>Юбилейная, ул., д.51</t>
  </si>
  <si>
    <t>Юбилейная, ул., д.53</t>
  </si>
  <si>
    <t>Юбилейная, ул., д.57</t>
  </si>
  <si>
    <t>Юбилейная, ул., д.61</t>
  </si>
  <si>
    <t>Юбилейная, ул., д.63</t>
  </si>
  <si>
    <t>Юбилейная, ул., д.67</t>
  </si>
  <si>
    <t>Юбилейная, ул., д.79</t>
  </si>
  <si>
    <t>Юбилейная, ул., д.83</t>
  </si>
  <si>
    <r>
      <t xml:space="preserve">На многоквартирных жилых домах, расположенных по адресам: </t>
    </r>
    <r>
      <rPr>
        <b/>
        <sz val="11"/>
        <rFont val="Times New Roman"/>
        <family val="1"/>
      </rPr>
      <t xml:space="preserve">б-р Баумана, д. 18, б-р Орджоникидзе, 8, б-р Орджоникидзе, 11, б-р Королёва, 7, пр-т Ст. Разина, 46, Ст. Разина, 55/8, Ст.Разина, 58 </t>
    </r>
    <r>
      <rPr>
        <sz val="11"/>
        <rFont val="Times New Roman"/>
        <family val="1"/>
      </rPr>
      <t>производить начисления по статье "Отопление" по фактическому объему потребления.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</si>
</sst>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#,##0.0"/>
    <numFmt numFmtId="176" formatCode="0.0%"/>
    <numFmt numFmtId="177" formatCode="0.000%"/>
    <numFmt numFmtId="178" formatCode="0.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4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7" fillId="33" borderId="0" xfId="54" applyFont="1" applyFill="1" applyAlignment="1">
      <alignment horizontal="center" vertical="center" wrapText="1"/>
    </xf>
    <xf numFmtId="0" fontId="5" fillId="33" borderId="0" xfId="54" applyFont="1" applyFill="1" applyAlignment="1">
      <alignment horizontal="center" vertical="center" wrapText="1"/>
    </xf>
    <xf numFmtId="0" fontId="5" fillId="33" borderId="15" xfId="54" applyFont="1" applyFill="1" applyBorder="1" applyAlignment="1">
      <alignment horizontal="center" vertical="center" wrapText="1"/>
    </xf>
    <xf numFmtId="0" fontId="5" fillId="33" borderId="10" xfId="54" applyNumberFormat="1" applyFont="1" applyFill="1" applyBorder="1" applyAlignment="1">
      <alignment horizontal="center" vertical="center" wrapText="1"/>
    </xf>
    <xf numFmtId="0" fontId="5" fillId="33" borderId="15" xfId="54" applyNumberFormat="1" applyFont="1" applyFill="1" applyBorder="1" applyAlignment="1" applyProtection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/>
    </xf>
    <xf numFmtId="0" fontId="5" fillId="33" borderId="11" xfId="54" applyNumberFormat="1" applyFont="1" applyFill="1" applyBorder="1" applyAlignment="1">
      <alignment horizontal="center" vertical="center" wrapText="1"/>
    </xf>
    <xf numFmtId="0" fontId="5" fillId="33" borderId="14" xfId="54" applyNumberFormat="1" applyFont="1" applyFill="1" applyBorder="1" applyAlignment="1">
      <alignment horizontal="center" vertical="center" wrapText="1"/>
    </xf>
    <xf numFmtId="4" fontId="5" fillId="33" borderId="10" xfId="54" applyNumberFormat="1" applyFont="1" applyFill="1" applyBorder="1" applyAlignment="1">
      <alignment horizontal="center" vertical="center"/>
    </xf>
    <xf numFmtId="0" fontId="5" fillId="33" borderId="0" xfId="54" applyFont="1" applyFill="1" applyAlignment="1">
      <alignment horizontal="left"/>
    </xf>
    <xf numFmtId="0" fontId="5" fillId="33" borderId="10" xfId="54" applyNumberFormat="1" applyFont="1" applyFill="1" applyBorder="1" applyAlignment="1">
      <alignment horizontal="left" vertical="center" wrapText="1"/>
    </xf>
    <xf numFmtId="171" fontId="5" fillId="33" borderId="10" xfId="54" applyNumberFormat="1" applyFont="1" applyFill="1" applyBorder="1" applyAlignment="1">
      <alignment horizontal="center" vertical="center"/>
    </xf>
    <xf numFmtId="2" fontId="5" fillId="33" borderId="0" xfId="54" applyNumberFormat="1" applyFont="1" applyFill="1" applyAlignment="1">
      <alignment horizontal="left"/>
    </xf>
    <xf numFmtId="2" fontId="5" fillId="33" borderId="10" xfId="54" applyNumberFormat="1" applyFont="1" applyFill="1" applyBorder="1" applyAlignment="1">
      <alignment horizontal="center" vertical="center"/>
    </xf>
    <xf numFmtId="0" fontId="5" fillId="33" borderId="11" xfId="54" applyNumberFormat="1" applyFont="1" applyFill="1" applyBorder="1" applyAlignment="1">
      <alignment horizontal="left" vertical="center" wrapText="1"/>
    </xf>
    <xf numFmtId="0" fontId="5" fillId="33" borderId="0" xfId="54" applyFont="1" applyFill="1" applyBorder="1" applyAlignment="1">
      <alignment horizontal="center" vertical="center"/>
    </xf>
    <xf numFmtId="0" fontId="5" fillId="33" borderId="0" xfId="54" applyNumberFormat="1" applyFont="1" applyFill="1" applyBorder="1" applyAlignment="1">
      <alignment horizontal="left" vertical="center" wrapText="1"/>
    </xf>
    <xf numFmtId="171" fontId="5" fillId="33" borderId="0" xfId="54" applyNumberFormat="1" applyFont="1" applyFill="1" applyBorder="1" applyAlignment="1">
      <alignment horizontal="center" vertical="center"/>
    </xf>
    <xf numFmtId="0" fontId="5" fillId="33" borderId="0" xfId="54" applyFont="1" applyFill="1" applyAlignment="1">
      <alignment horizontal="left" vertical="center" wrapText="1"/>
    </xf>
    <xf numFmtId="0" fontId="5" fillId="33" borderId="0" xfId="54" applyNumberFormat="1" applyFont="1" applyFill="1" applyAlignment="1">
      <alignment horizontal="center"/>
    </xf>
    <xf numFmtId="171" fontId="5" fillId="33" borderId="0" xfId="54" applyNumberFormat="1" applyFont="1" applyFill="1" applyAlignment="1">
      <alignment horizontal="center"/>
    </xf>
    <xf numFmtId="0" fontId="5" fillId="33" borderId="0" xfId="54" applyFont="1" applyFill="1" applyAlignment="1">
      <alignment horizontal="center"/>
    </xf>
    <xf numFmtId="0" fontId="5" fillId="33" borderId="0" xfId="54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4.375" style="1" customWidth="1"/>
    <col min="2" max="2" width="9.125" style="25" customWidth="1"/>
    <col min="3" max="3" width="37.25390625" style="1" customWidth="1"/>
    <col min="4" max="4" width="21.375" style="4" customWidth="1"/>
    <col min="5" max="5" width="22.875" style="4" customWidth="1"/>
    <col min="6" max="16384" width="9.125" style="1" customWidth="1"/>
  </cols>
  <sheetData>
    <row r="1" spans="1:5" s="8" customFormat="1" ht="27" customHeight="1">
      <c r="A1" s="47" t="s">
        <v>17</v>
      </c>
      <c r="B1" s="47"/>
      <c r="C1" s="47"/>
      <c r="D1" s="47"/>
      <c r="E1" s="47"/>
    </row>
    <row r="2" spans="1:5" s="8" customFormat="1" ht="15">
      <c r="A2" s="26"/>
      <c r="B2" s="26"/>
      <c r="C2" s="26"/>
      <c r="D2" s="9"/>
      <c r="E2" s="9"/>
    </row>
    <row r="3" spans="1:5" s="7" customFormat="1" ht="20.25" customHeight="1">
      <c r="A3" s="48"/>
      <c r="B3" s="48"/>
      <c r="C3" s="48"/>
      <c r="D3" s="49" t="s">
        <v>56</v>
      </c>
      <c r="E3" s="50"/>
    </row>
    <row r="4" spans="1:5" s="12" customFormat="1" ht="15" customHeight="1">
      <c r="A4" s="48"/>
      <c r="B4" s="48"/>
      <c r="C4" s="48"/>
      <c r="D4" s="51" t="s">
        <v>65</v>
      </c>
      <c r="E4" s="52"/>
    </row>
    <row r="5" spans="1:5" s="12" customFormat="1" ht="15" customHeight="1">
      <c r="A5" s="48"/>
      <c r="B5" s="48"/>
      <c r="C5" s="48"/>
      <c r="D5" s="11" t="s">
        <v>16</v>
      </c>
      <c r="E5" s="11" t="s">
        <v>32</v>
      </c>
    </row>
    <row r="6" spans="1:5" s="7" customFormat="1" ht="45">
      <c r="A6" s="57" t="s">
        <v>12</v>
      </c>
      <c r="B6" s="53">
        <v>1</v>
      </c>
      <c r="C6" s="15" t="s">
        <v>18</v>
      </c>
      <c r="D6" s="11">
        <f>D7+D8</f>
        <v>14.48</v>
      </c>
      <c r="E6" s="11">
        <f>E7+E8</f>
        <v>22.57</v>
      </c>
    </row>
    <row r="7" spans="1:5" s="7" customFormat="1" ht="15">
      <c r="A7" s="57"/>
      <c r="B7" s="54"/>
      <c r="C7" s="16" t="s">
        <v>13</v>
      </c>
      <c r="D7" s="11">
        <v>0.84</v>
      </c>
      <c r="E7" s="11">
        <v>1.35</v>
      </c>
    </row>
    <row r="8" spans="1:5" s="7" customFormat="1" ht="15">
      <c r="A8" s="57"/>
      <c r="B8" s="55"/>
      <c r="C8" s="16" t="s">
        <v>14</v>
      </c>
      <c r="D8" s="11">
        <v>13.64</v>
      </c>
      <c r="E8" s="11">
        <v>21.22</v>
      </c>
    </row>
    <row r="9" spans="1:5" s="7" customFormat="1" ht="60">
      <c r="A9" s="57"/>
      <c r="B9" s="53">
        <v>2</v>
      </c>
      <c r="C9" s="15" t="s">
        <v>19</v>
      </c>
      <c r="D9" s="11">
        <f>D10+D11</f>
        <v>18.58</v>
      </c>
      <c r="E9" s="11">
        <f>E10+E11</f>
        <v>29.830000000000002</v>
      </c>
    </row>
    <row r="10" spans="1:5" s="7" customFormat="1" ht="15">
      <c r="A10" s="57"/>
      <c r="B10" s="54"/>
      <c r="C10" s="16" t="s">
        <v>13</v>
      </c>
      <c r="D10" s="11">
        <v>0.84</v>
      </c>
      <c r="E10" s="11">
        <v>1.35</v>
      </c>
    </row>
    <row r="11" spans="1:5" s="7" customFormat="1" ht="15">
      <c r="A11" s="57"/>
      <c r="B11" s="55"/>
      <c r="C11" s="16" t="s">
        <v>14</v>
      </c>
      <c r="D11" s="11">
        <v>17.74</v>
      </c>
      <c r="E11" s="11">
        <v>28.48</v>
      </c>
    </row>
    <row r="12" spans="1:5" s="7" customFormat="1" ht="75">
      <c r="A12" s="57"/>
      <c r="B12" s="53">
        <v>3</v>
      </c>
      <c r="C12" s="15" t="s">
        <v>20</v>
      </c>
      <c r="D12" s="11">
        <f>D13+D14</f>
        <v>19.51</v>
      </c>
      <c r="E12" s="11">
        <f>E13+E14</f>
        <v>32.94</v>
      </c>
    </row>
    <row r="13" spans="1:5" s="7" customFormat="1" ht="15">
      <c r="A13" s="57"/>
      <c r="B13" s="54"/>
      <c r="C13" s="16" t="s">
        <v>13</v>
      </c>
      <c r="D13" s="11">
        <v>0.84</v>
      </c>
      <c r="E13" s="11">
        <v>1.35</v>
      </c>
    </row>
    <row r="14" spans="1:5" s="7" customFormat="1" ht="15">
      <c r="A14" s="57"/>
      <c r="B14" s="55"/>
      <c r="C14" s="16" t="s">
        <v>14</v>
      </c>
      <c r="D14" s="11">
        <v>18.67</v>
      </c>
      <c r="E14" s="11">
        <v>31.59</v>
      </c>
    </row>
    <row r="15" spans="1:5" s="8" customFormat="1" ht="15">
      <c r="A15" s="27"/>
      <c r="B15" s="28"/>
      <c r="D15" s="14"/>
      <c r="E15" s="14"/>
    </row>
    <row r="16" spans="1:5" s="8" customFormat="1" ht="47.25" customHeight="1">
      <c r="A16" s="17" t="s">
        <v>6</v>
      </c>
      <c r="B16" s="56" t="s">
        <v>79</v>
      </c>
      <c r="C16" s="56"/>
      <c r="D16" s="56"/>
      <c r="E16" s="56"/>
    </row>
    <row r="17" spans="1:8" s="8" customFormat="1" ht="12.75" customHeight="1">
      <c r="A17" s="39"/>
      <c r="B17" s="40"/>
      <c r="C17" s="40"/>
      <c r="D17" s="40"/>
      <c r="E17" s="40"/>
      <c r="F17" s="39"/>
      <c r="G17" s="39"/>
      <c r="H17" s="39"/>
    </row>
    <row r="18" spans="1:8" ht="12.75">
      <c r="A18" s="41"/>
      <c r="C18" s="41"/>
      <c r="D18" s="42"/>
      <c r="E18" s="42"/>
      <c r="F18" s="41"/>
      <c r="G18" s="41"/>
      <c r="H18" s="41"/>
    </row>
    <row r="19" spans="1:8" s="35" customFormat="1" ht="12">
      <c r="A19" s="43"/>
      <c r="B19" s="36"/>
      <c r="C19" s="43"/>
      <c r="D19" s="44"/>
      <c r="E19" s="44"/>
      <c r="F19" s="43"/>
      <c r="G19" s="43"/>
      <c r="H19" s="43"/>
    </row>
    <row r="20" spans="1:8" ht="25.5" customHeight="1">
      <c r="A20" s="45"/>
      <c r="B20" s="45"/>
      <c r="C20" s="45"/>
      <c r="D20" s="45"/>
      <c r="E20" s="45"/>
      <c r="F20" s="45"/>
      <c r="G20" s="41"/>
      <c r="H20" s="41"/>
    </row>
    <row r="21" spans="1:8" ht="12.75">
      <c r="A21" s="41"/>
      <c r="C21" s="41"/>
      <c r="D21" s="42"/>
      <c r="E21" s="42"/>
      <c r="F21" s="41"/>
      <c r="G21" s="41"/>
      <c r="H21" s="41"/>
    </row>
    <row r="22" spans="1:8" ht="12.75">
      <c r="A22" s="41"/>
      <c r="C22" s="41"/>
      <c r="D22" s="42"/>
      <c r="E22" s="42"/>
      <c r="F22" s="41"/>
      <c r="G22" s="41"/>
      <c r="H22" s="41"/>
    </row>
    <row r="23" spans="1:8" ht="12.75">
      <c r="A23" s="41"/>
      <c r="C23" s="41"/>
      <c r="D23" s="42"/>
      <c r="E23" s="42"/>
      <c r="F23" s="41"/>
      <c r="G23" s="41"/>
      <c r="H23" s="41"/>
    </row>
  </sheetData>
  <sheetProtection/>
  <mergeCells count="11">
    <mergeCell ref="B6:B8"/>
    <mergeCell ref="B9:B11"/>
    <mergeCell ref="B12:B14"/>
    <mergeCell ref="B16:E16"/>
    <mergeCell ref="A6:A14"/>
    <mergeCell ref="A1:E1"/>
    <mergeCell ref="A3:A5"/>
    <mergeCell ref="B3:B5"/>
    <mergeCell ref="C3:C5"/>
    <mergeCell ref="D3:E3"/>
    <mergeCell ref="D4:E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1" max="1" width="14.00390625" style="1" customWidth="1"/>
    <col min="2" max="2" width="45.875" style="1" customWidth="1"/>
    <col min="3" max="4" width="9.625" style="4" customWidth="1"/>
    <col min="5" max="8" width="11.375" style="1" customWidth="1"/>
    <col min="9" max="16384" width="9.125" style="1" customWidth="1"/>
  </cols>
  <sheetData>
    <row r="1" spans="1:8" s="8" customFormat="1" ht="27" customHeight="1">
      <c r="A1" s="47" t="s">
        <v>49</v>
      </c>
      <c r="B1" s="47"/>
      <c r="C1" s="47"/>
      <c r="D1" s="47"/>
      <c r="E1" s="47"/>
      <c r="F1" s="47"/>
      <c r="G1" s="47"/>
      <c r="H1" s="47"/>
    </row>
    <row r="2" spans="1:7" s="8" customFormat="1" ht="15">
      <c r="A2" s="9"/>
      <c r="B2" s="9"/>
      <c r="C2" s="9"/>
      <c r="D2" s="9"/>
      <c r="E2" s="9"/>
      <c r="F2" s="9"/>
      <c r="G2" s="9"/>
    </row>
    <row r="3" spans="1:8" s="7" customFormat="1" ht="15">
      <c r="A3" s="53" t="s">
        <v>8</v>
      </c>
      <c r="B3" s="48" t="s">
        <v>15</v>
      </c>
      <c r="C3" s="63" t="s">
        <v>66</v>
      </c>
      <c r="D3" s="63"/>
      <c r="E3" s="63"/>
      <c r="F3" s="63"/>
      <c r="G3" s="63"/>
      <c r="H3" s="63"/>
    </row>
    <row r="4" spans="1:8" s="7" customFormat="1" ht="50.25" customHeight="1">
      <c r="A4" s="54"/>
      <c r="B4" s="48"/>
      <c r="C4" s="62" t="s">
        <v>47</v>
      </c>
      <c r="D4" s="62"/>
      <c r="E4" s="48" t="s">
        <v>48</v>
      </c>
      <c r="F4" s="48"/>
      <c r="G4" s="48" t="s">
        <v>53</v>
      </c>
      <c r="H4" s="48"/>
    </row>
    <row r="5" spans="1:8" s="12" customFormat="1" ht="45">
      <c r="A5" s="55"/>
      <c r="B5" s="48"/>
      <c r="C5" s="11" t="s">
        <v>0</v>
      </c>
      <c r="D5" s="11" t="s">
        <v>2</v>
      </c>
      <c r="E5" s="11" t="s">
        <v>0</v>
      </c>
      <c r="F5" s="11" t="s">
        <v>2</v>
      </c>
      <c r="G5" s="11" t="s">
        <v>0</v>
      </c>
      <c r="H5" s="11" t="s">
        <v>2</v>
      </c>
    </row>
    <row r="6" spans="1:8" s="7" customFormat="1" ht="60">
      <c r="A6" s="59" t="s">
        <v>7</v>
      </c>
      <c r="B6" s="15" t="s">
        <v>21</v>
      </c>
      <c r="C6" s="11">
        <v>6.62</v>
      </c>
      <c r="D6" s="62" t="s">
        <v>3</v>
      </c>
      <c r="E6" s="11">
        <v>14.43</v>
      </c>
      <c r="F6" s="11">
        <v>14.43</v>
      </c>
      <c r="G6" s="11">
        <f>C6*E6</f>
        <v>95.5266</v>
      </c>
      <c r="H6" s="11">
        <f>F6</f>
        <v>14.43</v>
      </c>
    </row>
    <row r="7" spans="1:8" s="7" customFormat="1" ht="60">
      <c r="A7" s="60"/>
      <c r="B7" s="15" t="s">
        <v>22</v>
      </c>
      <c r="C7" s="11">
        <v>6.75</v>
      </c>
      <c r="D7" s="62"/>
      <c r="E7" s="11">
        <v>14.43</v>
      </c>
      <c r="F7" s="11">
        <v>14.43</v>
      </c>
      <c r="G7" s="11">
        <f>C7*E7</f>
        <v>97.4025</v>
      </c>
      <c r="H7" s="11">
        <f>F7</f>
        <v>14.43</v>
      </c>
    </row>
    <row r="8" spans="1:8" s="7" customFormat="1" ht="60">
      <c r="A8" s="61"/>
      <c r="B8" s="15" t="s">
        <v>23</v>
      </c>
      <c r="C8" s="11">
        <v>6.7</v>
      </c>
      <c r="D8" s="62"/>
      <c r="E8" s="11">
        <v>14.43</v>
      </c>
      <c r="F8" s="11">
        <v>14.43</v>
      </c>
      <c r="G8" s="11">
        <f>C8*E8</f>
        <v>96.681</v>
      </c>
      <c r="H8" s="11">
        <f>F8</f>
        <v>14.43</v>
      </c>
    </row>
    <row r="9" spans="3:4" s="8" customFormat="1" ht="15">
      <c r="C9" s="14"/>
      <c r="D9" s="14"/>
    </row>
    <row r="10" spans="1:8" s="7" customFormat="1" ht="15">
      <c r="A10" s="53" t="s">
        <v>8</v>
      </c>
      <c r="B10" s="48" t="s">
        <v>15</v>
      </c>
      <c r="C10" s="63" t="s">
        <v>67</v>
      </c>
      <c r="D10" s="63"/>
      <c r="E10" s="63"/>
      <c r="F10" s="63"/>
      <c r="G10" s="63"/>
      <c r="H10" s="63"/>
    </row>
    <row r="11" spans="1:8" s="7" customFormat="1" ht="48.75" customHeight="1">
      <c r="A11" s="54"/>
      <c r="B11" s="48"/>
      <c r="C11" s="62" t="s">
        <v>47</v>
      </c>
      <c r="D11" s="62"/>
      <c r="E11" s="48" t="s">
        <v>48</v>
      </c>
      <c r="F11" s="48"/>
      <c r="G11" s="48" t="s">
        <v>53</v>
      </c>
      <c r="H11" s="48"/>
    </row>
    <row r="12" spans="1:8" s="12" customFormat="1" ht="45">
      <c r="A12" s="55"/>
      <c r="B12" s="48"/>
      <c r="C12" s="11" t="s">
        <v>0</v>
      </c>
      <c r="D12" s="11" t="s">
        <v>2</v>
      </c>
      <c r="E12" s="11" t="s">
        <v>0</v>
      </c>
      <c r="F12" s="11" t="s">
        <v>2</v>
      </c>
      <c r="G12" s="11" t="s">
        <v>0</v>
      </c>
      <c r="H12" s="11" t="s">
        <v>2</v>
      </c>
    </row>
    <row r="13" spans="1:8" s="7" customFormat="1" ht="60">
      <c r="A13" s="59" t="s">
        <v>7</v>
      </c>
      <c r="B13" s="15" t="s">
        <v>21</v>
      </c>
      <c r="C13" s="11">
        <v>6.62</v>
      </c>
      <c r="D13" s="62" t="s">
        <v>3</v>
      </c>
      <c r="E13" s="11">
        <v>15.03</v>
      </c>
      <c r="F13" s="11">
        <v>15.03</v>
      </c>
      <c r="G13" s="11">
        <f>C13*E13</f>
        <v>99.4986</v>
      </c>
      <c r="H13" s="11">
        <f>F13</f>
        <v>15.03</v>
      </c>
    </row>
    <row r="14" spans="1:8" s="7" customFormat="1" ht="60">
      <c r="A14" s="60"/>
      <c r="B14" s="15" t="s">
        <v>22</v>
      </c>
      <c r="C14" s="11">
        <v>6.75</v>
      </c>
      <c r="D14" s="62"/>
      <c r="E14" s="11">
        <v>15.03</v>
      </c>
      <c r="F14" s="11">
        <v>15.03</v>
      </c>
      <c r="G14" s="11">
        <f>C14*E14</f>
        <v>101.4525</v>
      </c>
      <c r="H14" s="11">
        <f>F14</f>
        <v>15.03</v>
      </c>
    </row>
    <row r="15" spans="1:8" s="7" customFormat="1" ht="60">
      <c r="A15" s="61"/>
      <c r="B15" s="15" t="s">
        <v>23</v>
      </c>
      <c r="C15" s="11">
        <v>6.7</v>
      </c>
      <c r="D15" s="62"/>
      <c r="E15" s="11">
        <v>15.03</v>
      </c>
      <c r="F15" s="11">
        <v>15.03</v>
      </c>
      <c r="G15" s="11">
        <f>C15*E15</f>
        <v>100.701</v>
      </c>
      <c r="H15" s="11">
        <f>F15</f>
        <v>15.03</v>
      </c>
    </row>
    <row r="16" spans="3:4" s="8" customFormat="1" ht="15">
      <c r="C16" s="14"/>
      <c r="D16" s="14"/>
    </row>
    <row r="19" spans="1:5" s="35" customFormat="1" ht="12">
      <c r="A19" s="35" t="s">
        <v>33</v>
      </c>
      <c r="B19" s="36"/>
      <c r="D19" s="37"/>
      <c r="E19" s="37"/>
    </row>
    <row r="20" spans="1:8" s="38" customFormat="1" ht="40.5" customHeight="1">
      <c r="A20" s="64" t="s">
        <v>81</v>
      </c>
      <c r="B20" s="64"/>
      <c r="C20" s="64"/>
      <c r="D20" s="64"/>
      <c r="E20" s="64"/>
      <c r="F20" s="64"/>
      <c r="G20" s="64"/>
      <c r="H20" s="64"/>
    </row>
    <row r="21" spans="1:8" s="38" customFormat="1" ht="22.5" customHeight="1">
      <c r="A21" s="58" t="s">
        <v>68</v>
      </c>
      <c r="B21" s="58"/>
      <c r="C21" s="58"/>
      <c r="D21" s="58"/>
      <c r="E21" s="58"/>
      <c r="F21" s="58"/>
      <c r="G21" s="58"/>
      <c r="H21" s="58"/>
    </row>
  </sheetData>
  <sheetProtection/>
  <mergeCells count="19">
    <mergeCell ref="G4:H4"/>
    <mergeCell ref="D6:D8"/>
    <mergeCell ref="E4:F4"/>
    <mergeCell ref="B3:B5"/>
    <mergeCell ref="A20:H20"/>
    <mergeCell ref="A3:A5"/>
    <mergeCell ref="E11:F11"/>
    <mergeCell ref="G11:H11"/>
    <mergeCell ref="A1:H1"/>
    <mergeCell ref="C4:D4"/>
    <mergeCell ref="C3:H3"/>
    <mergeCell ref="A6:A8"/>
    <mergeCell ref="A21:H21"/>
    <mergeCell ref="A10:A12"/>
    <mergeCell ref="B10:B12"/>
    <mergeCell ref="A13:A15"/>
    <mergeCell ref="D13:D15"/>
    <mergeCell ref="C10:H10"/>
    <mergeCell ref="C11:D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8" customFormat="1" ht="27" customHeight="1">
      <c r="A1" s="47" t="s">
        <v>50</v>
      </c>
      <c r="B1" s="47"/>
      <c r="C1" s="47"/>
      <c r="D1" s="47"/>
      <c r="E1" s="47"/>
      <c r="F1" s="47"/>
      <c r="G1" s="47"/>
      <c r="H1" s="47"/>
    </row>
    <row r="2" spans="3:8" s="8" customFormat="1" ht="15">
      <c r="C2" s="14"/>
      <c r="E2" s="69"/>
      <c r="F2" s="69"/>
      <c r="G2" s="69"/>
      <c r="H2" s="69"/>
    </row>
    <row r="3" spans="1:8" s="7" customFormat="1" ht="15" customHeight="1">
      <c r="A3" s="53" t="s">
        <v>8</v>
      </c>
      <c r="B3" s="53" t="s">
        <v>15</v>
      </c>
      <c r="C3" s="63" t="s">
        <v>66</v>
      </c>
      <c r="D3" s="63"/>
      <c r="E3" s="63"/>
      <c r="F3" s="63"/>
      <c r="G3" s="63"/>
      <c r="H3" s="63"/>
    </row>
    <row r="4" spans="1:8" s="7" customFormat="1" ht="50.25" customHeight="1">
      <c r="A4" s="54"/>
      <c r="B4" s="54"/>
      <c r="C4" s="62" t="s">
        <v>47</v>
      </c>
      <c r="D4" s="62"/>
      <c r="E4" s="48" t="s">
        <v>48</v>
      </c>
      <c r="F4" s="48"/>
      <c r="G4" s="48" t="s">
        <v>54</v>
      </c>
      <c r="H4" s="48"/>
    </row>
    <row r="5" spans="1:8" s="12" customFormat="1" ht="30.75" customHeight="1">
      <c r="A5" s="54"/>
      <c r="B5" s="54"/>
      <c r="C5" s="18" t="s">
        <v>4</v>
      </c>
      <c r="D5" s="18" t="s">
        <v>5</v>
      </c>
      <c r="E5" s="11" t="s">
        <v>4</v>
      </c>
      <c r="F5" s="11" t="s">
        <v>5</v>
      </c>
      <c r="G5" s="11" t="s">
        <v>4</v>
      </c>
      <c r="H5" s="11" t="s">
        <v>5</v>
      </c>
    </row>
    <row r="6" spans="1:8" s="12" customFormat="1" ht="60.75" customHeight="1">
      <c r="A6" s="55"/>
      <c r="B6" s="55"/>
      <c r="C6" s="11" t="s">
        <v>0</v>
      </c>
      <c r="D6" s="11" t="s">
        <v>1</v>
      </c>
      <c r="E6" s="11" t="s">
        <v>0</v>
      </c>
      <c r="F6" s="11" t="s">
        <v>1</v>
      </c>
      <c r="G6" s="11" t="s">
        <v>0</v>
      </c>
      <c r="H6" s="11" t="s">
        <v>1</v>
      </c>
    </row>
    <row r="7" spans="1:8" s="7" customFormat="1" ht="80.25" customHeight="1">
      <c r="A7" s="59" t="s">
        <v>11</v>
      </c>
      <c r="B7" s="15" t="s">
        <v>24</v>
      </c>
      <c r="C7" s="11">
        <v>3.72</v>
      </c>
      <c r="D7" s="65" t="s">
        <v>3</v>
      </c>
      <c r="E7" s="10">
        <v>29.12</v>
      </c>
      <c r="F7" s="10">
        <v>29.12</v>
      </c>
      <c r="G7" s="11">
        <f aca="true" t="shared" si="0" ref="G7:G12">C7*E7</f>
        <v>108.3264</v>
      </c>
      <c r="H7" s="10">
        <f>F7</f>
        <v>29.12</v>
      </c>
    </row>
    <row r="8" spans="1:8" s="7" customFormat="1" ht="77.25" customHeight="1">
      <c r="A8" s="60"/>
      <c r="B8" s="15" t="s">
        <v>25</v>
      </c>
      <c r="C8" s="11">
        <v>4.15</v>
      </c>
      <c r="D8" s="66"/>
      <c r="E8" s="10">
        <v>29.12</v>
      </c>
      <c r="F8" s="10">
        <v>29.12</v>
      </c>
      <c r="G8" s="11">
        <f t="shared" si="0"/>
        <v>120.84800000000001</v>
      </c>
      <c r="H8" s="10">
        <f>F8</f>
        <v>29.12</v>
      </c>
    </row>
    <row r="9" spans="1:8" s="7" customFormat="1" ht="78.75" customHeight="1">
      <c r="A9" s="61"/>
      <c r="B9" s="15" t="s">
        <v>26</v>
      </c>
      <c r="C9" s="11">
        <v>4.1</v>
      </c>
      <c r="D9" s="67"/>
      <c r="E9" s="10">
        <v>29.12</v>
      </c>
      <c r="F9" s="10">
        <v>29.12</v>
      </c>
      <c r="G9" s="11">
        <f t="shared" si="0"/>
        <v>119.392</v>
      </c>
      <c r="H9" s="10">
        <f>F9</f>
        <v>29.12</v>
      </c>
    </row>
    <row r="10" spans="1:8" s="7" customFormat="1" ht="77.25" customHeight="1">
      <c r="A10" s="59" t="s">
        <v>9</v>
      </c>
      <c r="B10" s="15" t="s">
        <v>24</v>
      </c>
      <c r="C10" s="13">
        <v>0.27</v>
      </c>
      <c r="D10" s="19">
        <v>0.0726</v>
      </c>
      <c r="E10" s="11">
        <v>1191.8</v>
      </c>
      <c r="F10" s="11">
        <v>1191.8</v>
      </c>
      <c r="G10" s="11">
        <f t="shared" si="0"/>
        <v>321.786</v>
      </c>
      <c r="H10" s="11">
        <f>D10*F10</f>
        <v>86.52467999999999</v>
      </c>
    </row>
    <row r="11" spans="1:8" s="7" customFormat="1" ht="75" customHeight="1">
      <c r="A11" s="60"/>
      <c r="B11" s="15" t="s">
        <v>25</v>
      </c>
      <c r="C11" s="13">
        <v>0.323</v>
      </c>
      <c r="D11" s="19">
        <v>0.078</v>
      </c>
      <c r="E11" s="11">
        <v>1191.8</v>
      </c>
      <c r="F11" s="11">
        <v>1191.8</v>
      </c>
      <c r="G11" s="11">
        <f>C11*E11</f>
        <v>384.9514</v>
      </c>
      <c r="H11" s="11">
        <f>D11*F11</f>
        <v>92.96039999999999</v>
      </c>
    </row>
    <row r="12" spans="1:8" s="7" customFormat="1" ht="75.75" customHeight="1">
      <c r="A12" s="61"/>
      <c r="B12" s="15" t="s">
        <v>26</v>
      </c>
      <c r="C12" s="13">
        <v>0.319</v>
      </c>
      <c r="D12" s="19">
        <v>0.078</v>
      </c>
      <c r="E12" s="11">
        <v>1191.8</v>
      </c>
      <c r="F12" s="11">
        <v>1191.8</v>
      </c>
      <c r="G12" s="11">
        <f t="shared" si="0"/>
        <v>380.1842</v>
      </c>
      <c r="H12" s="11">
        <f>D12*F12</f>
        <v>92.96039999999999</v>
      </c>
    </row>
    <row r="13" spans="3:4" s="5" customFormat="1" ht="12.75">
      <c r="C13" s="20"/>
      <c r="D13" s="20"/>
    </row>
    <row r="14" spans="3:4" s="5" customFormat="1" ht="12.75">
      <c r="C14" s="20"/>
      <c r="D14" s="20"/>
    </row>
    <row r="15" spans="1:5" s="35" customFormat="1" ht="12">
      <c r="A15" s="35" t="s">
        <v>33</v>
      </c>
      <c r="B15" s="36"/>
      <c r="D15" s="37"/>
      <c r="E15" s="37"/>
    </row>
    <row r="16" spans="1:8" s="38" customFormat="1" ht="59.25" customHeight="1">
      <c r="A16" s="64" t="s">
        <v>81</v>
      </c>
      <c r="B16" s="64"/>
      <c r="C16" s="64"/>
      <c r="D16" s="64"/>
      <c r="E16" s="64"/>
      <c r="F16" s="64"/>
      <c r="G16" s="64"/>
      <c r="H16" s="64"/>
    </row>
    <row r="17" spans="1:8" s="38" customFormat="1" ht="40.5" customHeight="1">
      <c r="A17" s="68" t="s">
        <v>69</v>
      </c>
      <c r="B17" s="68"/>
      <c r="C17" s="68"/>
      <c r="D17" s="68"/>
      <c r="E17" s="68"/>
      <c r="F17" s="68"/>
      <c r="G17" s="68"/>
      <c r="H17" s="68"/>
    </row>
    <row r="18" spans="3:4" s="5" customFormat="1" ht="12.75">
      <c r="C18" s="20"/>
      <c r="D18" s="20"/>
    </row>
    <row r="19" spans="3:4" s="2" customFormat="1" ht="12.75">
      <c r="C19" s="3"/>
      <c r="D19" s="3"/>
    </row>
  </sheetData>
  <sheetProtection/>
  <mergeCells count="13">
    <mergeCell ref="A1:H1"/>
    <mergeCell ref="E2:H2"/>
    <mergeCell ref="A3:A6"/>
    <mergeCell ref="B3:B6"/>
    <mergeCell ref="C3:H3"/>
    <mergeCell ref="C4:D4"/>
    <mergeCell ref="E4:F4"/>
    <mergeCell ref="G4:H4"/>
    <mergeCell ref="A7:A9"/>
    <mergeCell ref="D7:D9"/>
    <mergeCell ref="A10:A12"/>
    <mergeCell ref="A16:H16"/>
    <mergeCell ref="A17:H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8" customFormat="1" ht="27" customHeight="1">
      <c r="A1" s="47" t="s">
        <v>50</v>
      </c>
      <c r="B1" s="47"/>
      <c r="C1" s="47"/>
      <c r="D1" s="47"/>
      <c r="E1" s="47"/>
      <c r="F1" s="47"/>
      <c r="G1" s="47"/>
      <c r="H1" s="47"/>
    </row>
    <row r="2" spans="3:8" s="8" customFormat="1" ht="15">
      <c r="C2" s="14"/>
      <c r="E2" s="69"/>
      <c r="F2" s="69"/>
      <c r="G2" s="69"/>
      <c r="H2" s="69"/>
    </row>
    <row r="3" spans="1:8" s="7" customFormat="1" ht="15" customHeight="1">
      <c r="A3" s="53" t="s">
        <v>8</v>
      </c>
      <c r="B3" s="53" t="s">
        <v>15</v>
      </c>
      <c r="C3" s="63" t="s">
        <v>70</v>
      </c>
      <c r="D3" s="63"/>
      <c r="E3" s="63"/>
      <c r="F3" s="63"/>
      <c r="G3" s="63"/>
      <c r="H3" s="63"/>
    </row>
    <row r="4" spans="1:8" s="7" customFormat="1" ht="48.75" customHeight="1">
      <c r="A4" s="54"/>
      <c r="B4" s="54"/>
      <c r="C4" s="62" t="s">
        <v>47</v>
      </c>
      <c r="D4" s="62"/>
      <c r="E4" s="48" t="s">
        <v>48</v>
      </c>
      <c r="F4" s="48"/>
      <c r="G4" s="48" t="s">
        <v>54</v>
      </c>
      <c r="H4" s="48"/>
    </row>
    <row r="5" spans="1:8" s="12" customFormat="1" ht="30.75" customHeight="1">
      <c r="A5" s="54"/>
      <c r="B5" s="54"/>
      <c r="C5" s="18" t="s">
        <v>4</v>
      </c>
      <c r="D5" s="18" t="s">
        <v>5</v>
      </c>
      <c r="E5" s="11" t="s">
        <v>4</v>
      </c>
      <c r="F5" s="11" t="s">
        <v>5</v>
      </c>
      <c r="G5" s="11" t="s">
        <v>4</v>
      </c>
      <c r="H5" s="11" t="s">
        <v>5</v>
      </c>
    </row>
    <row r="6" spans="1:8" s="12" customFormat="1" ht="60.75" customHeight="1">
      <c r="A6" s="55"/>
      <c r="B6" s="55"/>
      <c r="C6" s="11" t="s">
        <v>0</v>
      </c>
      <c r="D6" s="11" t="s">
        <v>1</v>
      </c>
      <c r="E6" s="11" t="s">
        <v>0</v>
      </c>
      <c r="F6" s="11" t="s">
        <v>1</v>
      </c>
      <c r="G6" s="11" t="s">
        <v>0</v>
      </c>
      <c r="H6" s="11" t="s">
        <v>1</v>
      </c>
    </row>
    <row r="7" spans="1:8" s="7" customFormat="1" ht="80.25" customHeight="1">
      <c r="A7" s="59" t="s">
        <v>11</v>
      </c>
      <c r="B7" s="15" t="s">
        <v>24</v>
      </c>
      <c r="C7" s="11">
        <v>3.72</v>
      </c>
      <c r="D7" s="65" t="s">
        <v>3</v>
      </c>
      <c r="E7" s="10">
        <v>30.34</v>
      </c>
      <c r="F7" s="10">
        <v>30.34</v>
      </c>
      <c r="G7" s="11">
        <f aca="true" t="shared" si="0" ref="G7:G12">C7*E7</f>
        <v>112.8648</v>
      </c>
      <c r="H7" s="10">
        <f>F7</f>
        <v>30.34</v>
      </c>
    </row>
    <row r="8" spans="1:8" s="7" customFormat="1" ht="77.25" customHeight="1">
      <c r="A8" s="60"/>
      <c r="B8" s="15" t="s">
        <v>25</v>
      </c>
      <c r="C8" s="11">
        <v>4.15</v>
      </c>
      <c r="D8" s="66"/>
      <c r="E8" s="10">
        <v>30.34</v>
      </c>
      <c r="F8" s="10">
        <v>30.34</v>
      </c>
      <c r="G8" s="11">
        <f t="shared" si="0"/>
        <v>125.91100000000002</v>
      </c>
      <c r="H8" s="10">
        <f>F8</f>
        <v>30.34</v>
      </c>
    </row>
    <row r="9" spans="1:8" s="7" customFormat="1" ht="78.75" customHeight="1">
      <c r="A9" s="61"/>
      <c r="B9" s="15" t="s">
        <v>26</v>
      </c>
      <c r="C9" s="11">
        <v>4.1</v>
      </c>
      <c r="D9" s="67"/>
      <c r="E9" s="10">
        <v>30.34</v>
      </c>
      <c r="F9" s="10">
        <v>30.34</v>
      </c>
      <c r="G9" s="11">
        <f t="shared" si="0"/>
        <v>124.39399999999999</v>
      </c>
      <c r="H9" s="10">
        <f>F9</f>
        <v>30.34</v>
      </c>
    </row>
    <row r="10" spans="1:8" s="7" customFormat="1" ht="77.25" customHeight="1">
      <c r="A10" s="59" t="s">
        <v>9</v>
      </c>
      <c r="B10" s="15" t="s">
        <v>24</v>
      </c>
      <c r="C10" s="13">
        <v>0.27</v>
      </c>
      <c r="D10" s="19">
        <v>0.0726</v>
      </c>
      <c r="E10" s="11">
        <v>1242.54</v>
      </c>
      <c r="F10" s="11">
        <v>1242.54</v>
      </c>
      <c r="G10" s="11">
        <f t="shared" si="0"/>
        <v>335.48580000000004</v>
      </c>
      <c r="H10" s="11">
        <f>D10*F10</f>
        <v>90.208404</v>
      </c>
    </row>
    <row r="11" spans="1:8" s="7" customFormat="1" ht="75" customHeight="1">
      <c r="A11" s="60"/>
      <c r="B11" s="15" t="s">
        <v>25</v>
      </c>
      <c r="C11" s="13">
        <v>0.323</v>
      </c>
      <c r="D11" s="19">
        <v>0.078</v>
      </c>
      <c r="E11" s="11">
        <v>1242.54</v>
      </c>
      <c r="F11" s="11">
        <v>1242.54</v>
      </c>
      <c r="G11" s="11">
        <f>C11*E11</f>
        <v>401.34042</v>
      </c>
      <c r="H11" s="11">
        <f>D11*F11</f>
        <v>96.91812</v>
      </c>
    </row>
    <row r="12" spans="1:8" s="7" customFormat="1" ht="75.75" customHeight="1">
      <c r="A12" s="61"/>
      <c r="B12" s="15" t="s">
        <v>26</v>
      </c>
      <c r="C12" s="13">
        <v>0.319</v>
      </c>
      <c r="D12" s="19">
        <v>0.078</v>
      </c>
      <c r="E12" s="11">
        <v>1242.54</v>
      </c>
      <c r="F12" s="11">
        <v>1242.54</v>
      </c>
      <c r="G12" s="11">
        <f t="shared" si="0"/>
        <v>396.37026</v>
      </c>
      <c r="H12" s="11">
        <f>D12*F12</f>
        <v>96.91812</v>
      </c>
    </row>
    <row r="13" spans="3:4" s="5" customFormat="1" ht="12.75">
      <c r="C13" s="20"/>
      <c r="D13" s="20"/>
    </row>
    <row r="14" spans="3:4" s="5" customFormat="1" ht="12.75">
      <c r="C14" s="20"/>
      <c r="D14" s="20"/>
    </row>
    <row r="15" spans="1:5" s="35" customFormat="1" ht="12">
      <c r="A15" s="35" t="s">
        <v>33</v>
      </c>
      <c r="B15" s="36"/>
      <c r="D15" s="37"/>
      <c r="E15" s="37"/>
    </row>
    <row r="16" spans="1:8" s="38" customFormat="1" ht="59.25" customHeight="1">
      <c r="A16" s="64" t="s">
        <v>81</v>
      </c>
      <c r="B16" s="64"/>
      <c r="C16" s="64"/>
      <c r="D16" s="64"/>
      <c r="E16" s="64"/>
      <c r="F16" s="64"/>
      <c r="G16" s="64"/>
      <c r="H16" s="64"/>
    </row>
    <row r="17" spans="1:8" s="38" customFormat="1" ht="40.5" customHeight="1">
      <c r="A17" s="68" t="s">
        <v>69</v>
      </c>
      <c r="B17" s="68"/>
      <c r="C17" s="68"/>
      <c r="D17" s="68"/>
      <c r="E17" s="68"/>
      <c r="F17" s="68"/>
      <c r="G17" s="68"/>
      <c r="H17" s="68"/>
    </row>
    <row r="18" spans="3:4" s="5" customFormat="1" ht="12.75">
      <c r="C18" s="20"/>
      <c r="D18" s="20"/>
    </row>
  </sheetData>
  <sheetProtection/>
  <mergeCells count="13">
    <mergeCell ref="A1:H1"/>
    <mergeCell ref="E2:H2"/>
    <mergeCell ref="A3:A6"/>
    <mergeCell ref="B3:B6"/>
    <mergeCell ref="C3:H3"/>
    <mergeCell ref="C4:D4"/>
    <mergeCell ref="E4:F4"/>
    <mergeCell ref="G4:H4"/>
    <mergeCell ref="A7:A9"/>
    <mergeCell ref="D7:D9"/>
    <mergeCell ref="A10:A12"/>
    <mergeCell ref="A16:H16"/>
    <mergeCell ref="A17:H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0" sqref="C10:H10"/>
    </sheetView>
  </sheetViews>
  <sheetFormatPr defaultColWidth="9.00390625" defaultRowHeight="12.75"/>
  <cols>
    <col min="1" max="1" width="14.375" style="1" customWidth="1"/>
    <col min="2" max="2" width="43.625" style="1" customWidth="1"/>
    <col min="3" max="3" width="10.375" style="4" customWidth="1"/>
    <col min="4" max="4" width="9.625" style="4" customWidth="1"/>
    <col min="5" max="8" width="11.375" style="1" customWidth="1"/>
    <col min="9" max="16384" width="9.125" style="1" customWidth="1"/>
  </cols>
  <sheetData>
    <row r="1" spans="1:8" s="8" customFormat="1" ht="27" customHeight="1">
      <c r="A1" s="47" t="s">
        <v>51</v>
      </c>
      <c r="B1" s="47"/>
      <c r="C1" s="47"/>
      <c r="D1" s="47"/>
      <c r="E1" s="47"/>
      <c r="F1" s="47"/>
      <c r="G1" s="47"/>
      <c r="H1" s="47"/>
    </row>
    <row r="2" spans="1:7" s="8" customFormat="1" ht="15">
      <c r="A2" s="9"/>
      <c r="B2" s="9"/>
      <c r="C2" s="9"/>
      <c r="D2" s="9"/>
      <c r="E2" s="9"/>
      <c r="F2" s="9"/>
      <c r="G2" s="9"/>
    </row>
    <row r="3" spans="1:8" s="7" customFormat="1" ht="17.25" customHeight="1">
      <c r="A3" s="53" t="s">
        <v>8</v>
      </c>
      <c r="B3" s="48" t="s">
        <v>15</v>
      </c>
      <c r="C3" s="63" t="s">
        <v>66</v>
      </c>
      <c r="D3" s="63"/>
      <c r="E3" s="63"/>
      <c r="F3" s="63"/>
      <c r="G3" s="63"/>
      <c r="H3" s="63"/>
    </row>
    <row r="4" spans="1:8" s="7" customFormat="1" ht="49.5" customHeight="1">
      <c r="A4" s="54"/>
      <c r="B4" s="48"/>
      <c r="C4" s="62" t="s">
        <v>47</v>
      </c>
      <c r="D4" s="62"/>
      <c r="E4" s="48" t="s">
        <v>48</v>
      </c>
      <c r="F4" s="48"/>
      <c r="G4" s="48" t="s">
        <v>55</v>
      </c>
      <c r="H4" s="48"/>
    </row>
    <row r="5" spans="1:8" s="12" customFormat="1" ht="45">
      <c r="A5" s="55"/>
      <c r="B5" s="48"/>
      <c r="C5" s="11" t="s">
        <v>0</v>
      </c>
      <c r="D5" s="11" t="s">
        <v>2</v>
      </c>
      <c r="E5" s="11" t="s">
        <v>0</v>
      </c>
      <c r="F5" s="11" t="s">
        <v>2</v>
      </c>
      <c r="G5" s="11" t="s">
        <v>0</v>
      </c>
      <c r="H5" s="11" t="s">
        <v>2</v>
      </c>
    </row>
    <row r="6" spans="1:8" s="7" customFormat="1" ht="60">
      <c r="A6" s="59" t="s">
        <v>10</v>
      </c>
      <c r="B6" s="15" t="s">
        <v>21</v>
      </c>
      <c r="C6" s="11">
        <v>10.34</v>
      </c>
      <c r="D6" s="62"/>
      <c r="E6" s="11">
        <v>12.96</v>
      </c>
      <c r="F6" s="11">
        <v>12.96</v>
      </c>
      <c r="G6" s="11">
        <f>C6*E6</f>
        <v>134.0064</v>
      </c>
      <c r="H6" s="11">
        <f>F6</f>
        <v>12.96</v>
      </c>
    </row>
    <row r="7" spans="1:8" s="7" customFormat="1" ht="60">
      <c r="A7" s="60"/>
      <c r="B7" s="15" t="s">
        <v>22</v>
      </c>
      <c r="C7" s="11">
        <v>10.9</v>
      </c>
      <c r="D7" s="62"/>
      <c r="E7" s="11">
        <v>12.96</v>
      </c>
      <c r="F7" s="11">
        <v>12.96</v>
      </c>
      <c r="G7" s="11">
        <f>C7*E7</f>
        <v>141.264</v>
      </c>
      <c r="H7" s="11">
        <f>F7</f>
        <v>12.96</v>
      </c>
    </row>
    <row r="8" spans="1:8" s="7" customFormat="1" ht="60">
      <c r="A8" s="61"/>
      <c r="B8" s="15" t="s">
        <v>23</v>
      </c>
      <c r="C8" s="11">
        <v>10.8</v>
      </c>
      <c r="D8" s="62"/>
      <c r="E8" s="11">
        <v>12.96</v>
      </c>
      <c r="F8" s="11">
        <v>12.96</v>
      </c>
      <c r="G8" s="11">
        <f>C8*E8</f>
        <v>139.96800000000002</v>
      </c>
      <c r="H8" s="11">
        <f>F8</f>
        <v>12.96</v>
      </c>
    </row>
    <row r="9" spans="3:4" s="8" customFormat="1" ht="15">
      <c r="C9" s="14"/>
      <c r="D9" s="14"/>
    </row>
    <row r="10" spans="1:8" s="7" customFormat="1" ht="18" customHeight="1">
      <c r="A10" s="53" t="s">
        <v>8</v>
      </c>
      <c r="B10" s="48" t="s">
        <v>15</v>
      </c>
      <c r="C10" s="63" t="s">
        <v>67</v>
      </c>
      <c r="D10" s="63"/>
      <c r="E10" s="63"/>
      <c r="F10" s="63"/>
      <c r="G10" s="63"/>
      <c r="H10" s="63"/>
    </row>
    <row r="11" spans="1:8" s="7" customFormat="1" ht="48" customHeight="1">
      <c r="A11" s="54"/>
      <c r="B11" s="48"/>
      <c r="C11" s="62" t="s">
        <v>47</v>
      </c>
      <c r="D11" s="62"/>
      <c r="E11" s="48" t="s">
        <v>48</v>
      </c>
      <c r="F11" s="48"/>
      <c r="G11" s="48" t="s">
        <v>55</v>
      </c>
      <c r="H11" s="48"/>
    </row>
    <row r="12" spans="1:8" s="12" customFormat="1" ht="45">
      <c r="A12" s="55"/>
      <c r="B12" s="48"/>
      <c r="C12" s="11" t="s">
        <v>0</v>
      </c>
      <c r="D12" s="11" t="s">
        <v>2</v>
      </c>
      <c r="E12" s="11" t="s">
        <v>0</v>
      </c>
      <c r="F12" s="11" t="s">
        <v>2</v>
      </c>
      <c r="G12" s="11" t="s">
        <v>0</v>
      </c>
      <c r="H12" s="11" t="s">
        <v>2</v>
      </c>
    </row>
    <row r="13" spans="1:8" s="7" customFormat="1" ht="60">
      <c r="A13" s="59" t="s">
        <v>10</v>
      </c>
      <c r="B13" s="15" t="s">
        <v>21</v>
      </c>
      <c r="C13" s="11">
        <v>10.34</v>
      </c>
      <c r="D13" s="62"/>
      <c r="E13" s="11">
        <v>13.5</v>
      </c>
      <c r="F13" s="11">
        <v>13.5</v>
      </c>
      <c r="G13" s="11">
        <f>C13*E13</f>
        <v>139.59</v>
      </c>
      <c r="H13" s="11">
        <f>F13</f>
        <v>13.5</v>
      </c>
    </row>
    <row r="14" spans="1:8" s="7" customFormat="1" ht="60">
      <c r="A14" s="60"/>
      <c r="B14" s="15" t="s">
        <v>22</v>
      </c>
      <c r="C14" s="11">
        <v>10.9</v>
      </c>
      <c r="D14" s="62"/>
      <c r="E14" s="11">
        <v>13.5</v>
      </c>
      <c r="F14" s="11">
        <v>13.5</v>
      </c>
      <c r="G14" s="11">
        <f>C14*E14</f>
        <v>147.15</v>
      </c>
      <c r="H14" s="11">
        <f>F14</f>
        <v>13.5</v>
      </c>
    </row>
    <row r="15" spans="1:8" s="7" customFormat="1" ht="60">
      <c r="A15" s="61"/>
      <c r="B15" s="15" t="s">
        <v>23</v>
      </c>
      <c r="C15" s="11">
        <v>10.8</v>
      </c>
      <c r="D15" s="62"/>
      <c r="E15" s="11">
        <v>13.5</v>
      </c>
      <c r="F15" s="11">
        <v>13.5</v>
      </c>
      <c r="G15" s="11">
        <f>C15*E15</f>
        <v>145.8</v>
      </c>
      <c r="H15" s="11">
        <f>F15</f>
        <v>13.5</v>
      </c>
    </row>
    <row r="16" spans="3:4" s="8" customFormat="1" ht="15">
      <c r="C16" s="14"/>
      <c r="D16" s="14"/>
    </row>
    <row r="17" spans="3:4" s="8" customFormat="1" ht="15">
      <c r="C17" s="14"/>
      <c r="D17" s="14"/>
    </row>
    <row r="18" spans="3:4" s="8" customFormat="1" ht="15">
      <c r="C18" s="14"/>
      <c r="D18" s="14"/>
    </row>
    <row r="19" spans="1:5" s="35" customFormat="1" ht="12">
      <c r="A19" s="35" t="s">
        <v>33</v>
      </c>
      <c r="B19" s="36"/>
      <c r="D19" s="37"/>
      <c r="E19" s="37"/>
    </row>
    <row r="20" spans="1:8" s="38" customFormat="1" ht="59.25" customHeight="1">
      <c r="A20" s="64" t="s">
        <v>81</v>
      </c>
      <c r="B20" s="64"/>
      <c r="C20" s="64"/>
      <c r="D20" s="64"/>
      <c r="E20" s="64"/>
      <c r="F20" s="64"/>
      <c r="G20" s="64"/>
      <c r="H20" s="64"/>
    </row>
    <row r="21" spans="1:8" s="38" customFormat="1" ht="36.75" customHeight="1">
      <c r="A21" s="58" t="s">
        <v>68</v>
      </c>
      <c r="B21" s="58"/>
      <c r="C21" s="58"/>
      <c r="D21" s="58"/>
      <c r="E21" s="58"/>
      <c r="F21" s="58"/>
      <c r="G21" s="58"/>
      <c r="H21" s="58"/>
    </row>
    <row r="22" spans="3:4" s="8" customFormat="1" ht="15">
      <c r="C22" s="14"/>
      <c r="D22" s="14"/>
    </row>
    <row r="23" spans="3:4" s="8" customFormat="1" ht="15">
      <c r="C23" s="14"/>
      <c r="D23" s="14"/>
    </row>
  </sheetData>
  <sheetProtection/>
  <mergeCells count="19">
    <mergeCell ref="A3:A5"/>
    <mergeCell ref="C11:D11"/>
    <mergeCell ref="E11:F11"/>
    <mergeCell ref="G11:H11"/>
    <mergeCell ref="D6:D8"/>
    <mergeCell ref="E4:F4"/>
    <mergeCell ref="A1:H1"/>
    <mergeCell ref="C4:D4"/>
    <mergeCell ref="C3:H3"/>
    <mergeCell ref="G4:H4"/>
    <mergeCell ref="B3:B5"/>
    <mergeCell ref="A20:H20"/>
    <mergeCell ref="A21:H21"/>
    <mergeCell ref="D13:D15"/>
    <mergeCell ref="A10:A12"/>
    <mergeCell ref="B10:B12"/>
    <mergeCell ref="A6:A8"/>
    <mergeCell ref="A13:A15"/>
    <mergeCell ref="C10:H10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0.25390625" style="92" customWidth="1"/>
    <col min="2" max="2" width="36.875" style="92" customWidth="1"/>
    <col min="3" max="3" width="19.375" style="102" customWidth="1"/>
    <col min="4" max="5" width="19.375" style="104" customWidth="1"/>
    <col min="6" max="16384" width="10.25390625" style="92" customWidth="1"/>
  </cols>
  <sheetData>
    <row r="1" spans="1:5" s="83" customFormat="1" ht="57" customHeight="1">
      <c r="A1" s="82" t="s">
        <v>82</v>
      </c>
      <c r="B1" s="82"/>
      <c r="C1" s="82"/>
      <c r="D1" s="82"/>
      <c r="E1" s="82"/>
    </row>
    <row r="2" spans="1:5" s="83" customFormat="1" ht="100.5" customHeight="1">
      <c r="A2" s="84" t="s">
        <v>83</v>
      </c>
      <c r="B2" s="85" t="s">
        <v>84</v>
      </c>
      <c r="C2" s="86" t="s">
        <v>85</v>
      </c>
      <c r="D2" s="87" t="s">
        <v>86</v>
      </c>
      <c r="E2" s="87" t="s">
        <v>87</v>
      </c>
    </row>
    <row r="3" spans="1:5" ht="15">
      <c r="A3" s="88"/>
      <c r="B3" s="89" t="s">
        <v>88</v>
      </c>
      <c r="C3" s="90"/>
      <c r="D3" s="91">
        <v>1191.8</v>
      </c>
      <c r="E3" s="91">
        <v>1242.54</v>
      </c>
    </row>
    <row r="4" spans="1:6" ht="15">
      <c r="A4" s="88">
        <v>1</v>
      </c>
      <c r="B4" s="93" t="s">
        <v>89</v>
      </c>
      <c r="C4" s="94">
        <v>0.01647</v>
      </c>
      <c r="D4" s="88">
        <f>ROUND(C4*1191.8,2)</f>
        <v>19.63</v>
      </c>
      <c r="E4" s="88">
        <f aca="true" t="shared" si="0" ref="E4:E67">ROUND(C4*1242.54,2)</f>
        <v>20.46</v>
      </c>
      <c r="F4" s="95"/>
    </row>
    <row r="5" spans="1:6" ht="15">
      <c r="A5" s="88">
        <v>2</v>
      </c>
      <c r="B5" s="93" t="s">
        <v>90</v>
      </c>
      <c r="C5" s="94">
        <v>0.01466</v>
      </c>
      <c r="D5" s="88">
        <f aca="true" t="shared" si="1" ref="D5:D68">ROUND(C5*1191.8,2)</f>
        <v>17.47</v>
      </c>
      <c r="E5" s="88">
        <f t="shared" si="0"/>
        <v>18.22</v>
      </c>
      <c r="F5" s="95"/>
    </row>
    <row r="6" spans="1:6" ht="15">
      <c r="A6" s="88">
        <v>3</v>
      </c>
      <c r="B6" s="93" t="s">
        <v>91</v>
      </c>
      <c r="C6" s="94">
        <v>0.01597</v>
      </c>
      <c r="D6" s="88">
        <f t="shared" si="1"/>
        <v>19.03</v>
      </c>
      <c r="E6" s="88">
        <f t="shared" si="0"/>
        <v>19.84</v>
      </c>
      <c r="F6" s="95"/>
    </row>
    <row r="7" spans="1:6" ht="15">
      <c r="A7" s="88">
        <v>4</v>
      </c>
      <c r="B7" s="93" t="s">
        <v>92</v>
      </c>
      <c r="C7" s="94">
        <v>0.01709</v>
      </c>
      <c r="D7" s="88">
        <f t="shared" si="1"/>
        <v>20.37</v>
      </c>
      <c r="E7" s="88">
        <f t="shared" si="0"/>
        <v>21.24</v>
      </c>
      <c r="F7" s="95"/>
    </row>
    <row r="8" spans="1:6" ht="15">
      <c r="A8" s="88">
        <v>5</v>
      </c>
      <c r="B8" s="93" t="s">
        <v>93</v>
      </c>
      <c r="C8" s="94">
        <v>0.01785</v>
      </c>
      <c r="D8" s="88">
        <f t="shared" si="1"/>
        <v>21.27</v>
      </c>
      <c r="E8" s="88">
        <f t="shared" si="0"/>
        <v>22.18</v>
      </c>
      <c r="F8" s="95"/>
    </row>
    <row r="9" spans="1:6" ht="15">
      <c r="A9" s="88">
        <v>6</v>
      </c>
      <c r="B9" s="93" t="s">
        <v>94</v>
      </c>
      <c r="C9" s="94">
        <v>0.01902</v>
      </c>
      <c r="D9" s="88">
        <f t="shared" si="1"/>
        <v>22.67</v>
      </c>
      <c r="E9" s="88">
        <f t="shared" si="0"/>
        <v>23.63</v>
      </c>
      <c r="F9" s="95"/>
    </row>
    <row r="10" spans="1:6" ht="15">
      <c r="A10" s="88">
        <v>7</v>
      </c>
      <c r="B10" s="93" t="s">
        <v>95</v>
      </c>
      <c r="C10" s="94">
        <v>0.01459</v>
      </c>
      <c r="D10" s="88">
        <f t="shared" si="1"/>
        <v>17.39</v>
      </c>
      <c r="E10" s="88">
        <f t="shared" si="0"/>
        <v>18.13</v>
      </c>
      <c r="F10" s="95"/>
    </row>
    <row r="11" spans="1:6" ht="15">
      <c r="A11" s="88">
        <v>8</v>
      </c>
      <c r="B11" s="93" t="s">
        <v>96</v>
      </c>
      <c r="C11" s="94">
        <v>0.02106</v>
      </c>
      <c r="D11" s="88">
        <f t="shared" si="1"/>
        <v>25.1</v>
      </c>
      <c r="E11" s="88">
        <f t="shared" si="0"/>
        <v>26.17</v>
      </c>
      <c r="F11" s="95"/>
    </row>
    <row r="12" spans="1:6" ht="15">
      <c r="A12" s="88">
        <v>9</v>
      </c>
      <c r="B12" s="93" t="s">
        <v>97</v>
      </c>
      <c r="C12" s="94">
        <v>0.01412</v>
      </c>
      <c r="D12" s="88">
        <f t="shared" si="1"/>
        <v>16.83</v>
      </c>
      <c r="E12" s="88">
        <f t="shared" si="0"/>
        <v>17.54</v>
      </c>
      <c r="F12" s="95"/>
    </row>
    <row r="13" spans="1:6" ht="15">
      <c r="A13" s="88">
        <v>10</v>
      </c>
      <c r="B13" s="93" t="s">
        <v>98</v>
      </c>
      <c r="C13" s="94">
        <v>0.01353</v>
      </c>
      <c r="D13" s="88">
        <f t="shared" si="1"/>
        <v>16.13</v>
      </c>
      <c r="E13" s="88">
        <f t="shared" si="0"/>
        <v>16.81</v>
      </c>
      <c r="F13" s="95"/>
    </row>
    <row r="14" spans="1:6" ht="15">
      <c r="A14" s="88">
        <v>11</v>
      </c>
      <c r="B14" s="93" t="s">
        <v>99</v>
      </c>
      <c r="C14" s="94">
        <v>0.01248</v>
      </c>
      <c r="D14" s="88">
        <f t="shared" si="1"/>
        <v>14.87</v>
      </c>
      <c r="E14" s="88">
        <f t="shared" si="0"/>
        <v>15.51</v>
      </c>
      <c r="F14" s="95"/>
    </row>
    <row r="15" spans="1:6" ht="15">
      <c r="A15" s="88">
        <v>12</v>
      </c>
      <c r="B15" s="93" t="s">
        <v>100</v>
      </c>
      <c r="C15" s="94">
        <v>0.01617</v>
      </c>
      <c r="D15" s="88">
        <f t="shared" si="1"/>
        <v>19.27</v>
      </c>
      <c r="E15" s="88">
        <f t="shared" si="0"/>
        <v>20.09</v>
      </c>
      <c r="F15" s="95"/>
    </row>
    <row r="16" spans="1:6" ht="15">
      <c r="A16" s="88">
        <v>13</v>
      </c>
      <c r="B16" s="93" t="s">
        <v>101</v>
      </c>
      <c r="C16" s="94">
        <v>0.01144</v>
      </c>
      <c r="D16" s="88">
        <f t="shared" si="1"/>
        <v>13.63</v>
      </c>
      <c r="E16" s="88">
        <f t="shared" si="0"/>
        <v>14.21</v>
      </c>
      <c r="F16" s="95"/>
    </row>
    <row r="17" spans="1:6" ht="15">
      <c r="A17" s="88">
        <v>14</v>
      </c>
      <c r="B17" s="93" t="s">
        <v>102</v>
      </c>
      <c r="C17" s="94">
        <v>0.00899</v>
      </c>
      <c r="D17" s="88">
        <f t="shared" si="1"/>
        <v>10.71</v>
      </c>
      <c r="E17" s="88">
        <f t="shared" si="0"/>
        <v>11.17</v>
      </c>
      <c r="F17" s="95"/>
    </row>
    <row r="18" spans="1:6" ht="15">
      <c r="A18" s="88">
        <v>15</v>
      </c>
      <c r="B18" s="93" t="s">
        <v>103</v>
      </c>
      <c r="C18" s="94">
        <v>0.01732</v>
      </c>
      <c r="D18" s="88">
        <f t="shared" si="1"/>
        <v>20.64</v>
      </c>
      <c r="E18" s="88">
        <f t="shared" si="0"/>
        <v>21.52</v>
      </c>
      <c r="F18" s="95"/>
    </row>
    <row r="19" spans="1:6" ht="15">
      <c r="A19" s="88">
        <v>16</v>
      </c>
      <c r="B19" s="93" t="s">
        <v>104</v>
      </c>
      <c r="C19" s="94">
        <v>0.01567</v>
      </c>
      <c r="D19" s="88">
        <f t="shared" si="1"/>
        <v>18.68</v>
      </c>
      <c r="E19" s="88">
        <f t="shared" si="0"/>
        <v>19.47</v>
      </c>
      <c r="F19" s="95"/>
    </row>
    <row r="20" spans="1:6" ht="15">
      <c r="A20" s="88">
        <v>17</v>
      </c>
      <c r="B20" s="93" t="s">
        <v>105</v>
      </c>
      <c r="C20" s="94">
        <v>0.0196</v>
      </c>
      <c r="D20" s="88">
        <f t="shared" si="1"/>
        <v>23.36</v>
      </c>
      <c r="E20" s="88">
        <f t="shared" si="0"/>
        <v>24.35</v>
      </c>
      <c r="F20" s="95"/>
    </row>
    <row r="21" spans="1:6" ht="15">
      <c r="A21" s="88">
        <v>18</v>
      </c>
      <c r="B21" s="93" t="s">
        <v>106</v>
      </c>
      <c r="C21" s="94">
        <v>0.01875</v>
      </c>
      <c r="D21" s="88">
        <f t="shared" si="1"/>
        <v>22.35</v>
      </c>
      <c r="E21" s="88">
        <f t="shared" si="0"/>
        <v>23.3</v>
      </c>
      <c r="F21" s="95"/>
    </row>
    <row r="22" spans="1:6" ht="15">
      <c r="A22" s="88">
        <v>19</v>
      </c>
      <c r="B22" s="93" t="s">
        <v>107</v>
      </c>
      <c r="C22" s="94">
        <v>0.01592</v>
      </c>
      <c r="D22" s="88">
        <f t="shared" si="1"/>
        <v>18.97</v>
      </c>
      <c r="E22" s="88">
        <f t="shared" si="0"/>
        <v>19.78</v>
      </c>
      <c r="F22" s="95"/>
    </row>
    <row r="23" spans="1:6" ht="15">
      <c r="A23" s="88">
        <v>20</v>
      </c>
      <c r="B23" s="93" t="s">
        <v>108</v>
      </c>
      <c r="C23" s="94">
        <v>0.01634</v>
      </c>
      <c r="D23" s="88">
        <f t="shared" si="1"/>
        <v>19.47</v>
      </c>
      <c r="E23" s="88">
        <f t="shared" si="0"/>
        <v>20.3</v>
      </c>
      <c r="F23" s="95"/>
    </row>
    <row r="24" spans="1:6" ht="15">
      <c r="A24" s="88">
        <v>21</v>
      </c>
      <c r="B24" s="93" t="s">
        <v>109</v>
      </c>
      <c r="C24" s="94">
        <v>0.01836</v>
      </c>
      <c r="D24" s="88">
        <f t="shared" si="1"/>
        <v>21.88</v>
      </c>
      <c r="E24" s="88">
        <f t="shared" si="0"/>
        <v>22.81</v>
      </c>
      <c r="F24" s="95"/>
    </row>
    <row r="25" spans="1:6" ht="15">
      <c r="A25" s="88">
        <v>22</v>
      </c>
      <c r="B25" s="93" t="s">
        <v>110</v>
      </c>
      <c r="C25" s="94">
        <v>0.01333</v>
      </c>
      <c r="D25" s="88">
        <f t="shared" si="1"/>
        <v>15.89</v>
      </c>
      <c r="E25" s="88">
        <f t="shared" si="0"/>
        <v>16.56</v>
      </c>
      <c r="F25" s="95"/>
    </row>
    <row r="26" spans="1:6" ht="15">
      <c r="A26" s="88">
        <v>23</v>
      </c>
      <c r="B26" s="93" t="s">
        <v>111</v>
      </c>
      <c r="C26" s="94">
        <v>0.01593</v>
      </c>
      <c r="D26" s="88">
        <f t="shared" si="1"/>
        <v>18.99</v>
      </c>
      <c r="E26" s="88">
        <f t="shared" si="0"/>
        <v>19.79</v>
      </c>
      <c r="F26" s="95"/>
    </row>
    <row r="27" spans="1:6" ht="15">
      <c r="A27" s="88">
        <v>24</v>
      </c>
      <c r="B27" s="93" t="s">
        <v>112</v>
      </c>
      <c r="C27" s="94">
        <v>0.01748</v>
      </c>
      <c r="D27" s="88">
        <f t="shared" si="1"/>
        <v>20.83</v>
      </c>
      <c r="E27" s="88">
        <f t="shared" si="0"/>
        <v>21.72</v>
      </c>
      <c r="F27" s="95"/>
    </row>
    <row r="28" spans="1:6" ht="15">
      <c r="A28" s="88">
        <v>25</v>
      </c>
      <c r="B28" s="93" t="s">
        <v>113</v>
      </c>
      <c r="C28" s="94">
        <v>0.0155</v>
      </c>
      <c r="D28" s="88">
        <f t="shared" si="1"/>
        <v>18.47</v>
      </c>
      <c r="E28" s="88">
        <f t="shared" si="0"/>
        <v>19.26</v>
      </c>
      <c r="F28" s="95"/>
    </row>
    <row r="29" spans="1:6" ht="15">
      <c r="A29" s="88">
        <v>26</v>
      </c>
      <c r="B29" s="93" t="s">
        <v>114</v>
      </c>
      <c r="C29" s="94">
        <v>0.01816</v>
      </c>
      <c r="D29" s="88">
        <f t="shared" si="1"/>
        <v>21.64</v>
      </c>
      <c r="E29" s="88">
        <f t="shared" si="0"/>
        <v>22.56</v>
      </c>
      <c r="F29" s="95"/>
    </row>
    <row r="30" spans="1:6" ht="15">
      <c r="A30" s="88">
        <v>27</v>
      </c>
      <c r="B30" s="93" t="s">
        <v>115</v>
      </c>
      <c r="C30" s="94">
        <v>0.01477</v>
      </c>
      <c r="D30" s="88">
        <f t="shared" si="1"/>
        <v>17.6</v>
      </c>
      <c r="E30" s="88">
        <f t="shared" si="0"/>
        <v>18.35</v>
      </c>
      <c r="F30" s="95"/>
    </row>
    <row r="31" spans="1:6" ht="15">
      <c r="A31" s="88">
        <v>28</v>
      </c>
      <c r="B31" s="93" t="s">
        <v>116</v>
      </c>
      <c r="C31" s="94">
        <v>0.01739</v>
      </c>
      <c r="D31" s="88">
        <f t="shared" si="1"/>
        <v>20.73</v>
      </c>
      <c r="E31" s="88">
        <f t="shared" si="0"/>
        <v>21.61</v>
      </c>
      <c r="F31" s="95"/>
    </row>
    <row r="32" spans="1:6" ht="15">
      <c r="A32" s="88">
        <v>29</v>
      </c>
      <c r="B32" s="93" t="s">
        <v>117</v>
      </c>
      <c r="C32" s="94">
        <v>0.01249</v>
      </c>
      <c r="D32" s="88">
        <f t="shared" si="1"/>
        <v>14.89</v>
      </c>
      <c r="E32" s="88">
        <f t="shared" si="0"/>
        <v>15.52</v>
      </c>
      <c r="F32" s="95"/>
    </row>
    <row r="33" spans="1:6" ht="15">
      <c r="A33" s="88">
        <v>30</v>
      </c>
      <c r="B33" s="93" t="s">
        <v>118</v>
      </c>
      <c r="C33" s="94">
        <v>0.0148</v>
      </c>
      <c r="D33" s="88">
        <f t="shared" si="1"/>
        <v>17.64</v>
      </c>
      <c r="E33" s="88">
        <f t="shared" si="0"/>
        <v>18.39</v>
      </c>
      <c r="F33" s="95"/>
    </row>
    <row r="34" spans="1:6" ht="15">
      <c r="A34" s="88">
        <v>31</v>
      </c>
      <c r="B34" s="93" t="s">
        <v>119</v>
      </c>
      <c r="C34" s="94">
        <v>0.01344</v>
      </c>
      <c r="D34" s="88">
        <f t="shared" si="1"/>
        <v>16.02</v>
      </c>
      <c r="E34" s="88">
        <f t="shared" si="0"/>
        <v>16.7</v>
      </c>
      <c r="F34" s="95"/>
    </row>
    <row r="35" spans="1:6" ht="15">
      <c r="A35" s="88">
        <v>32</v>
      </c>
      <c r="B35" s="93" t="s">
        <v>120</v>
      </c>
      <c r="C35" s="94">
        <v>0.01775</v>
      </c>
      <c r="D35" s="88">
        <f t="shared" si="1"/>
        <v>21.15</v>
      </c>
      <c r="E35" s="88">
        <f t="shared" si="0"/>
        <v>22.06</v>
      </c>
      <c r="F35" s="95"/>
    </row>
    <row r="36" spans="1:6" ht="15">
      <c r="A36" s="88">
        <v>33</v>
      </c>
      <c r="B36" s="93" t="s">
        <v>121</v>
      </c>
      <c r="C36" s="94">
        <v>0.013</v>
      </c>
      <c r="D36" s="88">
        <f t="shared" si="1"/>
        <v>15.49</v>
      </c>
      <c r="E36" s="88">
        <f t="shared" si="0"/>
        <v>16.15</v>
      </c>
      <c r="F36" s="95"/>
    </row>
    <row r="37" spans="1:6" ht="15">
      <c r="A37" s="88">
        <v>34</v>
      </c>
      <c r="B37" s="93" t="s">
        <v>122</v>
      </c>
      <c r="C37" s="94">
        <v>0.01655</v>
      </c>
      <c r="D37" s="88">
        <f t="shared" si="1"/>
        <v>19.72</v>
      </c>
      <c r="E37" s="88">
        <f t="shared" si="0"/>
        <v>20.56</v>
      </c>
      <c r="F37" s="95"/>
    </row>
    <row r="38" spans="1:6" ht="15">
      <c r="A38" s="88">
        <v>35</v>
      </c>
      <c r="B38" s="93" t="s">
        <v>123</v>
      </c>
      <c r="C38" s="94">
        <v>0.01565</v>
      </c>
      <c r="D38" s="88">
        <f t="shared" si="1"/>
        <v>18.65</v>
      </c>
      <c r="E38" s="88">
        <f t="shared" si="0"/>
        <v>19.45</v>
      </c>
      <c r="F38" s="95"/>
    </row>
    <row r="39" spans="1:6" ht="15">
      <c r="A39" s="88">
        <v>36</v>
      </c>
      <c r="B39" s="93" t="s">
        <v>124</v>
      </c>
      <c r="C39" s="94">
        <v>0.01423</v>
      </c>
      <c r="D39" s="88">
        <f t="shared" si="1"/>
        <v>16.96</v>
      </c>
      <c r="E39" s="88">
        <f t="shared" si="0"/>
        <v>17.68</v>
      </c>
      <c r="F39" s="95"/>
    </row>
    <row r="40" spans="1:6" ht="15">
      <c r="A40" s="88">
        <v>37</v>
      </c>
      <c r="B40" s="93" t="s">
        <v>125</v>
      </c>
      <c r="C40" s="94">
        <v>0.01828</v>
      </c>
      <c r="D40" s="88">
        <f t="shared" si="1"/>
        <v>21.79</v>
      </c>
      <c r="E40" s="88">
        <f t="shared" si="0"/>
        <v>22.71</v>
      </c>
      <c r="F40" s="95"/>
    </row>
    <row r="41" spans="1:6" ht="15">
      <c r="A41" s="88">
        <v>38</v>
      </c>
      <c r="B41" s="93" t="s">
        <v>126</v>
      </c>
      <c r="C41" s="94">
        <v>0.01383</v>
      </c>
      <c r="D41" s="88">
        <f t="shared" si="1"/>
        <v>16.48</v>
      </c>
      <c r="E41" s="88">
        <f t="shared" si="0"/>
        <v>17.18</v>
      </c>
      <c r="F41" s="95"/>
    </row>
    <row r="42" spans="1:6" ht="15">
      <c r="A42" s="88">
        <v>39</v>
      </c>
      <c r="B42" s="93" t="s">
        <v>127</v>
      </c>
      <c r="C42" s="94">
        <v>0.01412</v>
      </c>
      <c r="D42" s="88">
        <f t="shared" si="1"/>
        <v>16.83</v>
      </c>
      <c r="E42" s="88">
        <f t="shared" si="0"/>
        <v>17.54</v>
      </c>
      <c r="F42" s="95"/>
    </row>
    <row r="43" spans="1:6" ht="15">
      <c r="A43" s="88">
        <v>40</v>
      </c>
      <c r="B43" s="93" t="s">
        <v>128</v>
      </c>
      <c r="C43" s="94">
        <v>0.01958</v>
      </c>
      <c r="D43" s="88">
        <f t="shared" si="1"/>
        <v>23.34</v>
      </c>
      <c r="E43" s="88">
        <f t="shared" si="0"/>
        <v>24.33</v>
      </c>
      <c r="F43" s="95"/>
    </row>
    <row r="44" spans="1:6" ht="15">
      <c r="A44" s="88">
        <v>41</v>
      </c>
      <c r="B44" s="93" t="s">
        <v>129</v>
      </c>
      <c r="C44" s="94">
        <v>0.01533</v>
      </c>
      <c r="D44" s="88">
        <f t="shared" si="1"/>
        <v>18.27</v>
      </c>
      <c r="E44" s="88">
        <f t="shared" si="0"/>
        <v>19.05</v>
      </c>
      <c r="F44" s="95"/>
    </row>
    <row r="45" spans="1:6" ht="15">
      <c r="A45" s="88">
        <v>42</v>
      </c>
      <c r="B45" s="93" t="s">
        <v>130</v>
      </c>
      <c r="C45" s="94">
        <v>0.01535</v>
      </c>
      <c r="D45" s="88">
        <f t="shared" si="1"/>
        <v>18.29</v>
      </c>
      <c r="E45" s="88">
        <f t="shared" si="0"/>
        <v>19.07</v>
      </c>
      <c r="F45" s="95"/>
    </row>
    <row r="46" spans="1:6" ht="15">
      <c r="A46" s="88">
        <v>43</v>
      </c>
      <c r="B46" s="93" t="s">
        <v>131</v>
      </c>
      <c r="C46" s="94">
        <v>0.01242</v>
      </c>
      <c r="D46" s="88">
        <f t="shared" si="1"/>
        <v>14.8</v>
      </c>
      <c r="E46" s="88">
        <f t="shared" si="0"/>
        <v>15.43</v>
      </c>
      <c r="F46" s="95"/>
    </row>
    <row r="47" spans="1:6" ht="15">
      <c r="A47" s="88">
        <v>44</v>
      </c>
      <c r="B47" s="93" t="s">
        <v>132</v>
      </c>
      <c r="C47" s="94">
        <v>0.01406</v>
      </c>
      <c r="D47" s="88">
        <f t="shared" si="1"/>
        <v>16.76</v>
      </c>
      <c r="E47" s="88">
        <f t="shared" si="0"/>
        <v>17.47</v>
      </c>
      <c r="F47" s="95"/>
    </row>
    <row r="48" spans="1:6" ht="15">
      <c r="A48" s="88">
        <v>45</v>
      </c>
      <c r="B48" s="93" t="s">
        <v>133</v>
      </c>
      <c r="C48" s="94">
        <v>0.01396</v>
      </c>
      <c r="D48" s="88">
        <f t="shared" si="1"/>
        <v>16.64</v>
      </c>
      <c r="E48" s="88">
        <f t="shared" si="0"/>
        <v>17.35</v>
      </c>
      <c r="F48" s="95"/>
    </row>
    <row r="49" spans="1:6" ht="15">
      <c r="A49" s="88">
        <v>46</v>
      </c>
      <c r="B49" s="93" t="s">
        <v>134</v>
      </c>
      <c r="C49" s="94">
        <v>0.01298</v>
      </c>
      <c r="D49" s="88">
        <f t="shared" si="1"/>
        <v>15.47</v>
      </c>
      <c r="E49" s="88">
        <f t="shared" si="0"/>
        <v>16.13</v>
      </c>
      <c r="F49" s="95"/>
    </row>
    <row r="50" spans="1:6" ht="15">
      <c r="A50" s="88">
        <v>47</v>
      </c>
      <c r="B50" s="93" t="s">
        <v>135</v>
      </c>
      <c r="C50" s="94">
        <v>0.01399</v>
      </c>
      <c r="D50" s="88">
        <f t="shared" si="1"/>
        <v>16.67</v>
      </c>
      <c r="E50" s="88">
        <f t="shared" si="0"/>
        <v>17.38</v>
      </c>
      <c r="F50" s="95"/>
    </row>
    <row r="51" spans="1:6" ht="15">
      <c r="A51" s="88">
        <v>48</v>
      </c>
      <c r="B51" s="93" t="s">
        <v>136</v>
      </c>
      <c r="C51" s="94">
        <v>0.01592</v>
      </c>
      <c r="D51" s="88">
        <f t="shared" si="1"/>
        <v>18.97</v>
      </c>
      <c r="E51" s="88">
        <f t="shared" si="0"/>
        <v>19.78</v>
      </c>
      <c r="F51" s="95"/>
    </row>
    <row r="52" spans="1:6" ht="15">
      <c r="A52" s="88">
        <v>49</v>
      </c>
      <c r="B52" s="93" t="s">
        <v>137</v>
      </c>
      <c r="C52" s="94">
        <v>0.01445</v>
      </c>
      <c r="D52" s="88">
        <f t="shared" si="1"/>
        <v>17.22</v>
      </c>
      <c r="E52" s="88">
        <f t="shared" si="0"/>
        <v>17.95</v>
      </c>
      <c r="F52" s="95"/>
    </row>
    <row r="53" spans="1:6" ht="15">
      <c r="A53" s="88">
        <v>50</v>
      </c>
      <c r="B53" s="93" t="s">
        <v>138</v>
      </c>
      <c r="C53" s="94">
        <v>0.01511</v>
      </c>
      <c r="D53" s="88">
        <f t="shared" si="1"/>
        <v>18.01</v>
      </c>
      <c r="E53" s="88">
        <f t="shared" si="0"/>
        <v>18.77</v>
      </c>
      <c r="F53" s="95"/>
    </row>
    <row r="54" spans="1:6" ht="15">
      <c r="A54" s="88">
        <v>51</v>
      </c>
      <c r="B54" s="93" t="s">
        <v>139</v>
      </c>
      <c r="C54" s="94">
        <v>0.01369</v>
      </c>
      <c r="D54" s="88">
        <f t="shared" si="1"/>
        <v>16.32</v>
      </c>
      <c r="E54" s="88">
        <f t="shared" si="0"/>
        <v>17.01</v>
      </c>
      <c r="F54" s="95"/>
    </row>
    <row r="55" spans="1:6" ht="15">
      <c r="A55" s="88">
        <v>52</v>
      </c>
      <c r="B55" s="93" t="s">
        <v>140</v>
      </c>
      <c r="C55" s="94">
        <v>0.0139</v>
      </c>
      <c r="D55" s="88">
        <f t="shared" si="1"/>
        <v>16.57</v>
      </c>
      <c r="E55" s="88">
        <f t="shared" si="0"/>
        <v>17.27</v>
      </c>
      <c r="F55" s="95"/>
    </row>
    <row r="56" spans="1:6" ht="15">
      <c r="A56" s="88">
        <v>53</v>
      </c>
      <c r="B56" s="93" t="s">
        <v>141</v>
      </c>
      <c r="C56" s="94">
        <v>0.01171</v>
      </c>
      <c r="D56" s="88">
        <f t="shared" si="1"/>
        <v>13.96</v>
      </c>
      <c r="E56" s="88">
        <f t="shared" si="0"/>
        <v>14.55</v>
      </c>
      <c r="F56" s="95"/>
    </row>
    <row r="57" spans="1:6" ht="15">
      <c r="A57" s="88">
        <v>54</v>
      </c>
      <c r="B57" s="93" t="s">
        <v>142</v>
      </c>
      <c r="C57" s="94">
        <v>0.01809</v>
      </c>
      <c r="D57" s="88">
        <f t="shared" si="1"/>
        <v>21.56</v>
      </c>
      <c r="E57" s="88">
        <f t="shared" si="0"/>
        <v>22.48</v>
      </c>
      <c r="F57" s="95"/>
    </row>
    <row r="58" spans="1:6" ht="15">
      <c r="A58" s="88">
        <v>55</v>
      </c>
      <c r="B58" s="93" t="s">
        <v>143</v>
      </c>
      <c r="C58" s="94">
        <v>0.01337</v>
      </c>
      <c r="D58" s="88">
        <f t="shared" si="1"/>
        <v>15.93</v>
      </c>
      <c r="E58" s="88">
        <f t="shared" si="0"/>
        <v>16.61</v>
      </c>
      <c r="F58" s="95"/>
    </row>
    <row r="59" spans="1:6" ht="15">
      <c r="A59" s="88">
        <v>56</v>
      </c>
      <c r="B59" s="93" t="s">
        <v>144</v>
      </c>
      <c r="C59" s="94">
        <v>0.01491</v>
      </c>
      <c r="D59" s="88">
        <f t="shared" si="1"/>
        <v>17.77</v>
      </c>
      <c r="E59" s="88">
        <f t="shared" si="0"/>
        <v>18.53</v>
      </c>
      <c r="F59" s="95"/>
    </row>
    <row r="60" spans="1:6" ht="15">
      <c r="A60" s="88">
        <v>57</v>
      </c>
      <c r="B60" s="93" t="s">
        <v>145</v>
      </c>
      <c r="C60" s="94">
        <v>0.0167</v>
      </c>
      <c r="D60" s="88">
        <f t="shared" si="1"/>
        <v>19.9</v>
      </c>
      <c r="E60" s="88">
        <f t="shared" si="0"/>
        <v>20.75</v>
      </c>
      <c r="F60" s="95"/>
    </row>
    <row r="61" spans="1:6" ht="15">
      <c r="A61" s="88">
        <v>58</v>
      </c>
      <c r="B61" s="93" t="s">
        <v>146</v>
      </c>
      <c r="C61" s="94">
        <v>0.01473</v>
      </c>
      <c r="D61" s="88">
        <f t="shared" si="1"/>
        <v>17.56</v>
      </c>
      <c r="E61" s="88">
        <f t="shared" si="0"/>
        <v>18.3</v>
      </c>
      <c r="F61" s="95"/>
    </row>
    <row r="62" spans="1:6" ht="15">
      <c r="A62" s="88">
        <v>59</v>
      </c>
      <c r="B62" s="93" t="s">
        <v>147</v>
      </c>
      <c r="C62" s="94">
        <v>0.01672</v>
      </c>
      <c r="D62" s="88">
        <f t="shared" si="1"/>
        <v>19.93</v>
      </c>
      <c r="E62" s="88">
        <f t="shared" si="0"/>
        <v>20.78</v>
      </c>
      <c r="F62" s="95"/>
    </row>
    <row r="63" spans="1:6" ht="15">
      <c r="A63" s="88">
        <v>60</v>
      </c>
      <c r="B63" s="93" t="s">
        <v>148</v>
      </c>
      <c r="C63" s="94">
        <v>0.01351</v>
      </c>
      <c r="D63" s="96">
        <f t="shared" si="1"/>
        <v>16.1</v>
      </c>
      <c r="E63" s="88">
        <f t="shared" si="0"/>
        <v>16.79</v>
      </c>
      <c r="F63" s="95"/>
    </row>
    <row r="64" spans="1:6" ht="15">
      <c r="A64" s="88">
        <v>61</v>
      </c>
      <c r="B64" s="93" t="s">
        <v>149</v>
      </c>
      <c r="C64" s="94">
        <v>0.01539</v>
      </c>
      <c r="D64" s="88">
        <f t="shared" si="1"/>
        <v>18.34</v>
      </c>
      <c r="E64" s="88">
        <f t="shared" si="0"/>
        <v>19.12</v>
      </c>
      <c r="F64" s="95"/>
    </row>
    <row r="65" spans="1:6" ht="15">
      <c r="A65" s="88">
        <v>62</v>
      </c>
      <c r="B65" s="93" t="s">
        <v>150</v>
      </c>
      <c r="C65" s="94">
        <v>0.01448</v>
      </c>
      <c r="D65" s="88">
        <f t="shared" si="1"/>
        <v>17.26</v>
      </c>
      <c r="E65" s="88">
        <f t="shared" si="0"/>
        <v>17.99</v>
      </c>
      <c r="F65" s="95"/>
    </row>
    <row r="66" spans="1:6" ht="15">
      <c r="A66" s="88">
        <v>63</v>
      </c>
      <c r="B66" s="93" t="s">
        <v>151</v>
      </c>
      <c r="C66" s="94">
        <v>0.01641</v>
      </c>
      <c r="D66" s="88">
        <f t="shared" si="1"/>
        <v>19.56</v>
      </c>
      <c r="E66" s="88">
        <f t="shared" si="0"/>
        <v>20.39</v>
      </c>
      <c r="F66" s="95"/>
    </row>
    <row r="67" spans="1:6" ht="15">
      <c r="A67" s="88">
        <v>64</v>
      </c>
      <c r="B67" s="93" t="s">
        <v>152</v>
      </c>
      <c r="C67" s="94">
        <v>0.01127</v>
      </c>
      <c r="D67" s="88">
        <f t="shared" si="1"/>
        <v>13.43</v>
      </c>
      <c r="E67" s="88">
        <f t="shared" si="0"/>
        <v>14</v>
      </c>
      <c r="F67" s="95"/>
    </row>
    <row r="68" spans="1:6" ht="15">
      <c r="A68" s="88">
        <v>65</v>
      </c>
      <c r="B68" s="93" t="s">
        <v>153</v>
      </c>
      <c r="C68" s="94">
        <v>0.01381</v>
      </c>
      <c r="D68" s="88">
        <f t="shared" si="1"/>
        <v>16.46</v>
      </c>
      <c r="E68" s="88">
        <f aca="true" t="shared" si="2" ref="E68:E131">ROUND(C68*1242.54,2)</f>
        <v>17.16</v>
      </c>
      <c r="F68" s="95"/>
    </row>
    <row r="69" spans="1:6" ht="15">
      <c r="A69" s="88">
        <v>66</v>
      </c>
      <c r="B69" s="93" t="s">
        <v>154</v>
      </c>
      <c r="C69" s="94">
        <v>0.01497</v>
      </c>
      <c r="D69" s="88">
        <f aca="true" t="shared" si="3" ref="D69:D132">ROUND(C69*1191.8,2)</f>
        <v>17.84</v>
      </c>
      <c r="E69" s="88">
        <f t="shared" si="2"/>
        <v>18.6</v>
      </c>
      <c r="F69" s="95"/>
    </row>
    <row r="70" spans="1:6" ht="15">
      <c r="A70" s="88">
        <v>67</v>
      </c>
      <c r="B70" s="93" t="s">
        <v>155</v>
      </c>
      <c r="C70" s="94">
        <v>0.01273</v>
      </c>
      <c r="D70" s="88">
        <f t="shared" si="3"/>
        <v>15.17</v>
      </c>
      <c r="E70" s="88">
        <f t="shared" si="2"/>
        <v>15.82</v>
      </c>
      <c r="F70" s="95"/>
    </row>
    <row r="71" spans="1:6" ht="15">
      <c r="A71" s="88">
        <v>68</v>
      </c>
      <c r="B71" s="93" t="s">
        <v>156</v>
      </c>
      <c r="C71" s="94">
        <v>0.01706</v>
      </c>
      <c r="D71" s="88">
        <f t="shared" si="3"/>
        <v>20.33</v>
      </c>
      <c r="E71" s="88">
        <f t="shared" si="2"/>
        <v>21.2</v>
      </c>
      <c r="F71" s="95"/>
    </row>
    <row r="72" spans="1:6" ht="15">
      <c r="A72" s="88">
        <v>69</v>
      </c>
      <c r="B72" s="93" t="s">
        <v>157</v>
      </c>
      <c r="C72" s="94">
        <v>0.01047</v>
      </c>
      <c r="D72" s="88">
        <f t="shared" si="3"/>
        <v>12.48</v>
      </c>
      <c r="E72" s="88">
        <f t="shared" si="2"/>
        <v>13.01</v>
      </c>
      <c r="F72" s="95"/>
    </row>
    <row r="73" spans="1:6" ht="15">
      <c r="A73" s="88">
        <v>70</v>
      </c>
      <c r="B73" s="93" t="s">
        <v>158</v>
      </c>
      <c r="C73" s="94">
        <v>0.00755</v>
      </c>
      <c r="D73" s="88">
        <f t="shared" si="3"/>
        <v>9</v>
      </c>
      <c r="E73" s="88">
        <f t="shared" si="2"/>
        <v>9.38</v>
      </c>
      <c r="F73" s="95"/>
    </row>
    <row r="74" spans="1:6" ht="15">
      <c r="A74" s="88">
        <v>71</v>
      </c>
      <c r="B74" s="93" t="s">
        <v>159</v>
      </c>
      <c r="C74" s="94">
        <v>0.01647</v>
      </c>
      <c r="D74" s="88">
        <f t="shared" si="3"/>
        <v>19.63</v>
      </c>
      <c r="E74" s="88">
        <f t="shared" si="2"/>
        <v>20.46</v>
      </c>
      <c r="F74" s="95"/>
    </row>
    <row r="75" spans="1:6" ht="15">
      <c r="A75" s="88">
        <v>72</v>
      </c>
      <c r="B75" s="93" t="s">
        <v>160</v>
      </c>
      <c r="C75" s="94">
        <v>0.01472</v>
      </c>
      <c r="D75" s="88">
        <f t="shared" si="3"/>
        <v>17.54</v>
      </c>
      <c r="E75" s="88">
        <f t="shared" si="2"/>
        <v>18.29</v>
      </c>
      <c r="F75" s="95"/>
    </row>
    <row r="76" spans="1:6" ht="15">
      <c r="A76" s="88">
        <v>73</v>
      </c>
      <c r="B76" s="93" t="s">
        <v>161</v>
      </c>
      <c r="C76" s="94">
        <v>0.01834</v>
      </c>
      <c r="D76" s="88">
        <f t="shared" si="3"/>
        <v>21.86</v>
      </c>
      <c r="E76" s="88">
        <f t="shared" si="2"/>
        <v>22.79</v>
      </c>
      <c r="F76" s="95"/>
    </row>
    <row r="77" spans="1:6" ht="15">
      <c r="A77" s="88">
        <v>74</v>
      </c>
      <c r="B77" s="93" t="s">
        <v>162</v>
      </c>
      <c r="C77" s="94">
        <v>0.01379</v>
      </c>
      <c r="D77" s="88">
        <f t="shared" si="3"/>
        <v>16.43</v>
      </c>
      <c r="E77" s="88">
        <f t="shared" si="2"/>
        <v>17.13</v>
      </c>
      <c r="F77" s="95"/>
    </row>
    <row r="78" spans="1:6" ht="15">
      <c r="A78" s="88">
        <v>75</v>
      </c>
      <c r="B78" s="93" t="s">
        <v>163</v>
      </c>
      <c r="C78" s="94">
        <v>0.01068</v>
      </c>
      <c r="D78" s="88">
        <f t="shared" si="3"/>
        <v>12.73</v>
      </c>
      <c r="E78" s="88">
        <f t="shared" si="2"/>
        <v>13.27</v>
      </c>
      <c r="F78" s="95"/>
    </row>
    <row r="79" spans="1:6" ht="15">
      <c r="A79" s="88">
        <v>76</v>
      </c>
      <c r="B79" s="93" t="s">
        <v>164</v>
      </c>
      <c r="C79" s="94">
        <v>0.01534</v>
      </c>
      <c r="D79" s="88">
        <f t="shared" si="3"/>
        <v>18.28</v>
      </c>
      <c r="E79" s="88">
        <f t="shared" si="2"/>
        <v>19.06</v>
      </c>
      <c r="F79" s="95"/>
    </row>
    <row r="80" spans="1:6" ht="15">
      <c r="A80" s="88">
        <v>77</v>
      </c>
      <c r="B80" s="93" t="s">
        <v>165</v>
      </c>
      <c r="C80" s="94">
        <v>0.0162</v>
      </c>
      <c r="D80" s="88">
        <f t="shared" si="3"/>
        <v>19.31</v>
      </c>
      <c r="E80" s="88">
        <f t="shared" si="2"/>
        <v>20.13</v>
      </c>
      <c r="F80" s="95"/>
    </row>
    <row r="81" spans="1:6" ht="15">
      <c r="A81" s="88">
        <v>78</v>
      </c>
      <c r="B81" s="93" t="s">
        <v>166</v>
      </c>
      <c r="C81" s="94">
        <v>0.01504</v>
      </c>
      <c r="D81" s="88">
        <f t="shared" si="3"/>
        <v>17.92</v>
      </c>
      <c r="E81" s="88">
        <f t="shared" si="2"/>
        <v>18.69</v>
      </c>
      <c r="F81" s="95"/>
    </row>
    <row r="82" spans="1:6" ht="15">
      <c r="A82" s="88">
        <v>79</v>
      </c>
      <c r="B82" s="93" t="s">
        <v>167</v>
      </c>
      <c r="C82" s="94">
        <v>0.01827</v>
      </c>
      <c r="D82" s="88">
        <f t="shared" si="3"/>
        <v>21.77</v>
      </c>
      <c r="E82" s="88">
        <f t="shared" si="2"/>
        <v>22.7</v>
      </c>
      <c r="F82" s="95"/>
    </row>
    <row r="83" spans="1:6" ht="15">
      <c r="A83" s="88">
        <v>80</v>
      </c>
      <c r="B83" s="93" t="s">
        <v>168</v>
      </c>
      <c r="C83" s="94">
        <v>0.01212</v>
      </c>
      <c r="D83" s="88">
        <f t="shared" si="3"/>
        <v>14.44</v>
      </c>
      <c r="E83" s="88">
        <f t="shared" si="2"/>
        <v>15.06</v>
      </c>
      <c r="F83" s="95"/>
    </row>
    <row r="84" spans="1:6" ht="15">
      <c r="A84" s="88">
        <v>81</v>
      </c>
      <c r="B84" s="93" t="s">
        <v>169</v>
      </c>
      <c r="C84" s="94">
        <v>0.01484</v>
      </c>
      <c r="D84" s="88">
        <f t="shared" si="3"/>
        <v>17.69</v>
      </c>
      <c r="E84" s="88">
        <f t="shared" si="2"/>
        <v>18.44</v>
      </c>
      <c r="F84" s="95"/>
    </row>
    <row r="85" spans="1:6" ht="15">
      <c r="A85" s="88">
        <v>82</v>
      </c>
      <c r="B85" s="93" t="s">
        <v>170</v>
      </c>
      <c r="C85" s="94">
        <v>0.01229</v>
      </c>
      <c r="D85" s="88">
        <f t="shared" si="3"/>
        <v>14.65</v>
      </c>
      <c r="E85" s="88">
        <f t="shared" si="2"/>
        <v>15.27</v>
      </c>
      <c r="F85" s="95"/>
    </row>
    <row r="86" spans="1:6" ht="15">
      <c r="A86" s="88">
        <v>83</v>
      </c>
      <c r="B86" s="93" t="s">
        <v>171</v>
      </c>
      <c r="C86" s="94">
        <v>0.01164</v>
      </c>
      <c r="D86" s="88">
        <f t="shared" si="3"/>
        <v>13.87</v>
      </c>
      <c r="E86" s="88">
        <f t="shared" si="2"/>
        <v>14.46</v>
      </c>
      <c r="F86" s="95"/>
    </row>
    <row r="87" spans="1:6" ht="15">
      <c r="A87" s="88">
        <v>84</v>
      </c>
      <c r="B87" s="93" t="s">
        <v>172</v>
      </c>
      <c r="C87" s="94">
        <v>0.01449</v>
      </c>
      <c r="D87" s="88">
        <f t="shared" si="3"/>
        <v>17.27</v>
      </c>
      <c r="E87" s="88">
        <f t="shared" si="2"/>
        <v>18</v>
      </c>
      <c r="F87" s="95"/>
    </row>
    <row r="88" spans="1:6" ht="15">
      <c r="A88" s="88">
        <v>85</v>
      </c>
      <c r="B88" s="93" t="s">
        <v>173</v>
      </c>
      <c r="C88" s="94">
        <v>0.01257</v>
      </c>
      <c r="D88" s="88">
        <f t="shared" si="3"/>
        <v>14.98</v>
      </c>
      <c r="E88" s="88">
        <f t="shared" si="2"/>
        <v>15.62</v>
      </c>
      <c r="F88" s="95"/>
    </row>
    <row r="89" spans="1:6" ht="15">
      <c r="A89" s="88">
        <v>86</v>
      </c>
      <c r="B89" s="93" t="s">
        <v>174</v>
      </c>
      <c r="C89" s="94">
        <v>0.01882</v>
      </c>
      <c r="D89" s="88">
        <f t="shared" si="3"/>
        <v>22.43</v>
      </c>
      <c r="E89" s="88">
        <f t="shared" si="2"/>
        <v>23.38</v>
      </c>
      <c r="F89" s="95"/>
    </row>
    <row r="90" spans="1:6" ht="15">
      <c r="A90" s="88">
        <v>87</v>
      </c>
      <c r="B90" s="93" t="s">
        <v>175</v>
      </c>
      <c r="C90" s="94">
        <v>0.01284</v>
      </c>
      <c r="D90" s="88">
        <f t="shared" si="3"/>
        <v>15.3</v>
      </c>
      <c r="E90" s="88">
        <f t="shared" si="2"/>
        <v>15.95</v>
      </c>
      <c r="F90" s="95"/>
    </row>
    <row r="91" spans="1:6" ht="15">
      <c r="A91" s="88">
        <v>88</v>
      </c>
      <c r="B91" s="93" t="s">
        <v>176</v>
      </c>
      <c r="C91" s="94">
        <v>0.01548</v>
      </c>
      <c r="D91" s="88">
        <f t="shared" si="3"/>
        <v>18.45</v>
      </c>
      <c r="E91" s="88">
        <f t="shared" si="2"/>
        <v>19.23</v>
      </c>
      <c r="F91" s="95"/>
    </row>
    <row r="92" spans="1:6" ht="15">
      <c r="A92" s="88">
        <v>89</v>
      </c>
      <c r="B92" s="93" t="s">
        <v>177</v>
      </c>
      <c r="C92" s="94">
        <v>0.01225</v>
      </c>
      <c r="D92" s="88">
        <f t="shared" si="3"/>
        <v>14.6</v>
      </c>
      <c r="E92" s="88">
        <f t="shared" si="2"/>
        <v>15.22</v>
      </c>
      <c r="F92" s="95"/>
    </row>
    <row r="93" spans="1:6" ht="15">
      <c r="A93" s="88">
        <v>90</v>
      </c>
      <c r="B93" s="93" t="s">
        <v>178</v>
      </c>
      <c r="C93" s="94">
        <v>0.01573</v>
      </c>
      <c r="D93" s="88">
        <f t="shared" si="3"/>
        <v>18.75</v>
      </c>
      <c r="E93" s="88">
        <f t="shared" si="2"/>
        <v>19.55</v>
      </c>
      <c r="F93" s="95"/>
    </row>
    <row r="94" spans="1:6" ht="15">
      <c r="A94" s="88">
        <v>91</v>
      </c>
      <c r="B94" s="93" t="s">
        <v>179</v>
      </c>
      <c r="C94" s="94">
        <v>0.01911</v>
      </c>
      <c r="D94" s="88">
        <f t="shared" si="3"/>
        <v>22.78</v>
      </c>
      <c r="E94" s="88">
        <f t="shared" si="2"/>
        <v>23.74</v>
      </c>
      <c r="F94" s="95"/>
    </row>
    <row r="95" spans="1:6" ht="15">
      <c r="A95" s="88">
        <v>92</v>
      </c>
      <c r="B95" s="93" t="s">
        <v>180</v>
      </c>
      <c r="C95" s="94">
        <v>0.01594</v>
      </c>
      <c r="D95" s="88">
        <f t="shared" si="3"/>
        <v>19</v>
      </c>
      <c r="E95" s="88">
        <f t="shared" si="2"/>
        <v>19.81</v>
      </c>
      <c r="F95" s="95"/>
    </row>
    <row r="96" spans="1:6" ht="15">
      <c r="A96" s="88">
        <v>93</v>
      </c>
      <c r="B96" s="93" t="s">
        <v>181</v>
      </c>
      <c r="C96" s="94">
        <v>0.0138</v>
      </c>
      <c r="D96" s="88">
        <f t="shared" si="3"/>
        <v>16.45</v>
      </c>
      <c r="E96" s="88">
        <f t="shared" si="2"/>
        <v>17.15</v>
      </c>
      <c r="F96" s="95"/>
    </row>
    <row r="97" spans="1:6" ht="15">
      <c r="A97" s="88">
        <v>94</v>
      </c>
      <c r="B97" s="93" t="s">
        <v>182</v>
      </c>
      <c r="C97" s="94">
        <v>0.01647</v>
      </c>
      <c r="D97" s="88">
        <f t="shared" si="3"/>
        <v>19.63</v>
      </c>
      <c r="E97" s="88">
        <f t="shared" si="2"/>
        <v>20.46</v>
      </c>
      <c r="F97" s="95"/>
    </row>
    <row r="98" spans="1:6" ht="15">
      <c r="A98" s="88">
        <v>95</v>
      </c>
      <c r="B98" s="93" t="s">
        <v>183</v>
      </c>
      <c r="C98" s="94">
        <v>0.01417</v>
      </c>
      <c r="D98" s="88">
        <f t="shared" si="3"/>
        <v>16.89</v>
      </c>
      <c r="E98" s="88">
        <f t="shared" si="2"/>
        <v>17.61</v>
      </c>
      <c r="F98" s="95"/>
    </row>
    <row r="99" spans="1:6" ht="15">
      <c r="A99" s="88">
        <v>96</v>
      </c>
      <c r="B99" s="93" t="s">
        <v>184</v>
      </c>
      <c r="C99" s="94">
        <v>0.01314</v>
      </c>
      <c r="D99" s="88">
        <f t="shared" si="3"/>
        <v>15.66</v>
      </c>
      <c r="E99" s="88">
        <f t="shared" si="2"/>
        <v>16.33</v>
      </c>
      <c r="F99" s="95"/>
    </row>
    <row r="100" spans="1:6" ht="15">
      <c r="A100" s="88">
        <v>97</v>
      </c>
      <c r="B100" s="93" t="s">
        <v>185</v>
      </c>
      <c r="C100" s="94">
        <v>0.01302</v>
      </c>
      <c r="D100" s="88">
        <f t="shared" si="3"/>
        <v>15.52</v>
      </c>
      <c r="E100" s="88">
        <f t="shared" si="2"/>
        <v>16.18</v>
      </c>
      <c r="F100" s="95"/>
    </row>
    <row r="101" spans="1:6" ht="15">
      <c r="A101" s="88">
        <v>98</v>
      </c>
      <c r="B101" s="93" t="s">
        <v>186</v>
      </c>
      <c r="C101" s="94">
        <v>0.00717</v>
      </c>
      <c r="D101" s="88">
        <f t="shared" si="3"/>
        <v>8.55</v>
      </c>
      <c r="E101" s="88">
        <f t="shared" si="2"/>
        <v>8.91</v>
      </c>
      <c r="F101" s="95"/>
    </row>
    <row r="102" spans="1:6" ht="15">
      <c r="A102" s="88">
        <v>99</v>
      </c>
      <c r="B102" s="93" t="s">
        <v>187</v>
      </c>
      <c r="C102" s="94">
        <v>0.01647</v>
      </c>
      <c r="D102" s="88">
        <f t="shared" si="3"/>
        <v>19.63</v>
      </c>
      <c r="E102" s="88">
        <f t="shared" si="2"/>
        <v>20.46</v>
      </c>
      <c r="F102" s="95"/>
    </row>
    <row r="103" spans="1:6" ht="15">
      <c r="A103" s="88">
        <v>100</v>
      </c>
      <c r="B103" s="93" t="s">
        <v>188</v>
      </c>
      <c r="C103" s="94">
        <v>0.0158</v>
      </c>
      <c r="D103" s="88">
        <f t="shared" si="3"/>
        <v>18.83</v>
      </c>
      <c r="E103" s="88">
        <f t="shared" si="2"/>
        <v>19.63</v>
      </c>
      <c r="F103" s="95"/>
    </row>
    <row r="104" spans="1:6" ht="15">
      <c r="A104" s="88">
        <v>101</v>
      </c>
      <c r="B104" s="93" t="s">
        <v>189</v>
      </c>
      <c r="C104" s="94">
        <v>0.01564</v>
      </c>
      <c r="D104" s="88">
        <f t="shared" si="3"/>
        <v>18.64</v>
      </c>
      <c r="E104" s="88">
        <f t="shared" si="2"/>
        <v>19.43</v>
      </c>
      <c r="F104" s="95"/>
    </row>
    <row r="105" spans="1:6" ht="15">
      <c r="A105" s="88">
        <v>102</v>
      </c>
      <c r="B105" s="93" t="s">
        <v>190</v>
      </c>
      <c r="C105" s="94">
        <v>0.01628</v>
      </c>
      <c r="D105" s="88">
        <f t="shared" si="3"/>
        <v>19.4</v>
      </c>
      <c r="E105" s="88">
        <f t="shared" si="2"/>
        <v>20.23</v>
      </c>
      <c r="F105" s="95"/>
    </row>
    <row r="106" spans="1:6" ht="15">
      <c r="A106" s="88">
        <v>103</v>
      </c>
      <c r="B106" s="93" t="s">
        <v>191</v>
      </c>
      <c r="C106" s="94">
        <v>0.01235</v>
      </c>
      <c r="D106" s="88">
        <f t="shared" si="3"/>
        <v>14.72</v>
      </c>
      <c r="E106" s="88">
        <f t="shared" si="2"/>
        <v>15.35</v>
      </c>
      <c r="F106" s="95"/>
    </row>
    <row r="107" spans="1:6" ht="15">
      <c r="A107" s="88">
        <v>104</v>
      </c>
      <c r="B107" s="93" t="s">
        <v>192</v>
      </c>
      <c r="C107" s="94">
        <v>0.01564</v>
      </c>
      <c r="D107" s="88">
        <f t="shared" si="3"/>
        <v>18.64</v>
      </c>
      <c r="E107" s="88">
        <f t="shared" si="2"/>
        <v>19.43</v>
      </c>
      <c r="F107" s="95"/>
    </row>
    <row r="108" spans="1:6" ht="15">
      <c r="A108" s="88">
        <v>105</v>
      </c>
      <c r="B108" s="93" t="s">
        <v>193</v>
      </c>
      <c r="C108" s="94">
        <v>0.01111</v>
      </c>
      <c r="D108" s="88">
        <f t="shared" si="3"/>
        <v>13.24</v>
      </c>
      <c r="E108" s="88">
        <f t="shared" si="2"/>
        <v>13.8</v>
      </c>
      <c r="F108" s="95"/>
    </row>
    <row r="109" spans="1:6" ht="15">
      <c r="A109" s="88">
        <v>106</v>
      </c>
      <c r="B109" s="93" t="s">
        <v>194</v>
      </c>
      <c r="C109" s="94">
        <v>0.01559</v>
      </c>
      <c r="D109" s="88">
        <f t="shared" si="3"/>
        <v>18.58</v>
      </c>
      <c r="E109" s="88">
        <f t="shared" si="2"/>
        <v>19.37</v>
      </c>
      <c r="F109" s="95"/>
    </row>
    <row r="110" spans="1:6" ht="15">
      <c r="A110" s="88">
        <v>107</v>
      </c>
      <c r="B110" s="93" t="s">
        <v>195</v>
      </c>
      <c r="C110" s="94">
        <v>0.01637</v>
      </c>
      <c r="D110" s="88">
        <f t="shared" si="3"/>
        <v>19.51</v>
      </c>
      <c r="E110" s="88">
        <f t="shared" si="2"/>
        <v>20.34</v>
      </c>
      <c r="F110" s="95"/>
    </row>
    <row r="111" spans="1:6" ht="15">
      <c r="A111" s="88">
        <v>108</v>
      </c>
      <c r="B111" s="93" t="s">
        <v>196</v>
      </c>
      <c r="C111" s="94">
        <v>0.01483</v>
      </c>
      <c r="D111" s="88">
        <f t="shared" si="3"/>
        <v>17.67</v>
      </c>
      <c r="E111" s="88">
        <f t="shared" si="2"/>
        <v>18.43</v>
      </c>
      <c r="F111" s="95"/>
    </row>
    <row r="112" spans="1:6" ht="15">
      <c r="A112" s="88">
        <v>109</v>
      </c>
      <c r="B112" s="93" t="s">
        <v>197</v>
      </c>
      <c r="C112" s="94">
        <v>0.01596</v>
      </c>
      <c r="D112" s="88">
        <f t="shared" si="3"/>
        <v>19.02</v>
      </c>
      <c r="E112" s="88">
        <f t="shared" si="2"/>
        <v>19.83</v>
      </c>
      <c r="F112" s="95"/>
    </row>
    <row r="113" spans="1:6" ht="15">
      <c r="A113" s="88">
        <v>110</v>
      </c>
      <c r="B113" s="93" t="s">
        <v>198</v>
      </c>
      <c r="C113" s="94">
        <v>0.01502</v>
      </c>
      <c r="D113" s="88">
        <f t="shared" si="3"/>
        <v>17.9</v>
      </c>
      <c r="E113" s="88">
        <f t="shared" si="2"/>
        <v>18.66</v>
      </c>
      <c r="F113" s="95"/>
    </row>
    <row r="114" spans="1:6" ht="15">
      <c r="A114" s="88">
        <v>111</v>
      </c>
      <c r="B114" s="93" t="s">
        <v>199</v>
      </c>
      <c r="C114" s="94">
        <v>0.0149</v>
      </c>
      <c r="D114" s="88">
        <f t="shared" si="3"/>
        <v>17.76</v>
      </c>
      <c r="E114" s="88">
        <f t="shared" si="2"/>
        <v>18.51</v>
      </c>
      <c r="F114" s="95"/>
    </row>
    <row r="115" spans="1:6" ht="15">
      <c r="A115" s="88">
        <v>112</v>
      </c>
      <c r="B115" s="93" t="s">
        <v>200</v>
      </c>
      <c r="C115" s="94">
        <v>0.01415</v>
      </c>
      <c r="D115" s="88">
        <f t="shared" si="3"/>
        <v>16.86</v>
      </c>
      <c r="E115" s="88">
        <f t="shared" si="2"/>
        <v>17.58</v>
      </c>
      <c r="F115" s="95"/>
    </row>
    <row r="116" spans="1:6" ht="15">
      <c r="A116" s="88">
        <v>113</v>
      </c>
      <c r="B116" s="93" t="s">
        <v>201</v>
      </c>
      <c r="C116" s="94">
        <v>0.01664</v>
      </c>
      <c r="D116" s="88">
        <f t="shared" si="3"/>
        <v>19.83</v>
      </c>
      <c r="E116" s="88">
        <f t="shared" si="2"/>
        <v>20.68</v>
      </c>
      <c r="F116" s="95"/>
    </row>
    <row r="117" spans="1:6" ht="15">
      <c r="A117" s="88">
        <v>114</v>
      </c>
      <c r="B117" s="93" t="s">
        <v>202</v>
      </c>
      <c r="C117" s="94">
        <v>0.01968</v>
      </c>
      <c r="D117" s="88">
        <f t="shared" si="3"/>
        <v>23.45</v>
      </c>
      <c r="E117" s="88">
        <f t="shared" si="2"/>
        <v>24.45</v>
      </c>
      <c r="F117" s="95"/>
    </row>
    <row r="118" spans="1:6" ht="15">
      <c r="A118" s="88">
        <v>115</v>
      </c>
      <c r="B118" s="93" t="s">
        <v>203</v>
      </c>
      <c r="C118" s="94">
        <v>0.01664</v>
      </c>
      <c r="D118" s="88">
        <f t="shared" si="3"/>
        <v>19.83</v>
      </c>
      <c r="E118" s="88">
        <f t="shared" si="2"/>
        <v>20.68</v>
      </c>
      <c r="F118" s="95"/>
    </row>
    <row r="119" spans="1:6" ht="15">
      <c r="A119" s="88">
        <v>116</v>
      </c>
      <c r="B119" s="93" t="s">
        <v>204</v>
      </c>
      <c r="C119" s="94">
        <v>0.01766</v>
      </c>
      <c r="D119" s="88">
        <f t="shared" si="3"/>
        <v>21.05</v>
      </c>
      <c r="E119" s="88">
        <f t="shared" si="2"/>
        <v>21.94</v>
      </c>
      <c r="F119" s="95"/>
    </row>
    <row r="120" spans="1:6" ht="15">
      <c r="A120" s="88">
        <v>117</v>
      </c>
      <c r="B120" s="93" t="s">
        <v>205</v>
      </c>
      <c r="C120" s="94">
        <v>0.01493</v>
      </c>
      <c r="D120" s="88">
        <f t="shared" si="3"/>
        <v>17.79</v>
      </c>
      <c r="E120" s="88">
        <f t="shared" si="2"/>
        <v>18.55</v>
      </c>
      <c r="F120" s="95"/>
    </row>
    <row r="121" spans="1:6" ht="15">
      <c r="A121" s="88">
        <v>118</v>
      </c>
      <c r="B121" s="93" t="s">
        <v>206</v>
      </c>
      <c r="C121" s="94">
        <v>0.0193</v>
      </c>
      <c r="D121" s="88">
        <f t="shared" si="3"/>
        <v>23</v>
      </c>
      <c r="E121" s="88">
        <f t="shared" si="2"/>
        <v>23.98</v>
      </c>
      <c r="F121" s="95"/>
    </row>
    <row r="122" spans="1:6" ht="15">
      <c r="A122" s="88">
        <v>119</v>
      </c>
      <c r="B122" s="97" t="s">
        <v>207</v>
      </c>
      <c r="C122" s="94">
        <v>0.01953</v>
      </c>
      <c r="D122" s="88">
        <f t="shared" si="3"/>
        <v>23.28</v>
      </c>
      <c r="E122" s="88">
        <f t="shared" si="2"/>
        <v>24.27</v>
      </c>
      <c r="F122" s="95"/>
    </row>
    <row r="123" spans="1:6" ht="15">
      <c r="A123" s="88">
        <v>120</v>
      </c>
      <c r="B123" s="93" t="s">
        <v>208</v>
      </c>
      <c r="C123" s="94">
        <v>0.01933</v>
      </c>
      <c r="D123" s="88">
        <f t="shared" si="3"/>
        <v>23.04</v>
      </c>
      <c r="E123" s="88">
        <f t="shared" si="2"/>
        <v>24.02</v>
      </c>
      <c r="F123" s="95"/>
    </row>
    <row r="124" spans="1:6" ht="15">
      <c r="A124" s="88">
        <v>121</v>
      </c>
      <c r="B124" s="93" t="s">
        <v>209</v>
      </c>
      <c r="C124" s="94">
        <v>0.01042</v>
      </c>
      <c r="D124" s="88">
        <f t="shared" si="3"/>
        <v>12.42</v>
      </c>
      <c r="E124" s="88">
        <f t="shared" si="2"/>
        <v>12.95</v>
      </c>
      <c r="F124" s="95"/>
    </row>
    <row r="125" spans="1:6" ht="15">
      <c r="A125" s="88">
        <v>122</v>
      </c>
      <c r="B125" s="93" t="s">
        <v>210</v>
      </c>
      <c r="C125" s="94">
        <v>0.01501</v>
      </c>
      <c r="D125" s="88">
        <f t="shared" si="3"/>
        <v>17.89</v>
      </c>
      <c r="E125" s="88">
        <f t="shared" si="2"/>
        <v>18.65</v>
      </c>
      <c r="F125" s="95"/>
    </row>
    <row r="126" spans="1:6" ht="15">
      <c r="A126" s="88">
        <v>123</v>
      </c>
      <c r="B126" s="93" t="s">
        <v>211</v>
      </c>
      <c r="C126" s="94">
        <v>0.01655</v>
      </c>
      <c r="D126" s="88">
        <f t="shared" si="3"/>
        <v>19.72</v>
      </c>
      <c r="E126" s="88">
        <f t="shared" si="2"/>
        <v>20.56</v>
      </c>
      <c r="F126" s="95"/>
    </row>
    <row r="127" spans="1:6" ht="15">
      <c r="A127" s="88">
        <v>124</v>
      </c>
      <c r="B127" s="93" t="s">
        <v>212</v>
      </c>
      <c r="C127" s="94">
        <v>0.01598</v>
      </c>
      <c r="D127" s="88">
        <f t="shared" si="3"/>
        <v>19.04</v>
      </c>
      <c r="E127" s="88">
        <f t="shared" si="2"/>
        <v>19.86</v>
      </c>
      <c r="F127" s="95"/>
    </row>
    <row r="128" spans="1:6" ht="15">
      <c r="A128" s="88">
        <v>125</v>
      </c>
      <c r="B128" s="93" t="s">
        <v>213</v>
      </c>
      <c r="C128" s="94">
        <v>0.01363</v>
      </c>
      <c r="D128" s="88">
        <f t="shared" si="3"/>
        <v>16.24</v>
      </c>
      <c r="E128" s="88">
        <f t="shared" si="2"/>
        <v>16.94</v>
      </c>
      <c r="F128" s="95"/>
    </row>
    <row r="129" spans="1:6" ht="15">
      <c r="A129" s="88">
        <v>126</v>
      </c>
      <c r="B129" s="93" t="s">
        <v>214</v>
      </c>
      <c r="C129" s="94">
        <v>0.0089</v>
      </c>
      <c r="D129" s="88">
        <f t="shared" si="3"/>
        <v>10.61</v>
      </c>
      <c r="E129" s="88">
        <f t="shared" si="2"/>
        <v>11.06</v>
      </c>
      <c r="F129" s="95"/>
    </row>
    <row r="130" spans="1:6" ht="15">
      <c r="A130" s="88">
        <v>127</v>
      </c>
      <c r="B130" s="93" t="s">
        <v>215</v>
      </c>
      <c r="C130" s="94">
        <v>0.02009</v>
      </c>
      <c r="D130" s="88">
        <f t="shared" si="3"/>
        <v>23.94</v>
      </c>
      <c r="E130" s="88">
        <f t="shared" si="2"/>
        <v>24.96</v>
      </c>
      <c r="F130" s="95"/>
    </row>
    <row r="131" spans="1:6" ht="15">
      <c r="A131" s="88">
        <v>128</v>
      </c>
      <c r="B131" s="93" t="s">
        <v>216</v>
      </c>
      <c r="C131" s="94">
        <v>0.01973</v>
      </c>
      <c r="D131" s="88">
        <f t="shared" si="3"/>
        <v>23.51</v>
      </c>
      <c r="E131" s="88">
        <f t="shared" si="2"/>
        <v>24.52</v>
      </c>
      <c r="F131" s="95"/>
    </row>
    <row r="132" spans="1:6" ht="15">
      <c r="A132" s="88">
        <v>129</v>
      </c>
      <c r="B132" s="93" t="s">
        <v>217</v>
      </c>
      <c r="C132" s="94">
        <v>0.02059</v>
      </c>
      <c r="D132" s="88">
        <f t="shared" si="3"/>
        <v>24.54</v>
      </c>
      <c r="E132" s="88">
        <f aca="true" t="shared" si="4" ref="E132:E156">ROUND(C132*1242.54,2)</f>
        <v>25.58</v>
      </c>
      <c r="F132" s="95"/>
    </row>
    <row r="133" spans="1:6" ht="15">
      <c r="A133" s="88">
        <v>130</v>
      </c>
      <c r="B133" s="93" t="s">
        <v>218</v>
      </c>
      <c r="C133" s="94">
        <v>0.00896</v>
      </c>
      <c r="D133" s="88">
        <f aca="true" t="shared" si="5" ref="D133:D157">ROUND(C133*1191.8,2)</f>
        <v>10.68</v>
      </c>
      <c r="E133" s="88">
        <f t="shared" si="4"/>
        <v>11.13</v>
      </c>
      <c r="F133" s="95"/>
    </row>
    <row r="134" spans="1:6" ht="15">
      <c r="A134" s="88">
        <v>131</v>
      </c>
      <c r="B134" s="93" t="s">
        <v>219</v>
      </c>
      <c r="C134" s="94">
        <v>0.01212</v>
      </c>
      <c r="D134" s="88">
        <f t="shared" si="5"/>
        <v>14.44</v>
      </c>
      <c r="E134" s="88">
        <f t="shared" si="4"/>
        <v>15.06</v>
      </c>
      <c r="F134" s="95"/>
    </row>
    <row r="135" spans="1:6" ht="15">
      <c r="A135" s="88">
        <v>132</v>
      </c>
      <c r="B135" s="93" t="s">
        <v>220</v>
      </c>
      <c r="C135" s="94">
        <v>0.01238</v>
      </c>
      <c r="D135" s="88">
        <f t="shared" si="5"/>
        <v>14.75</v>
      </c>
      <c r="E135" s="88">
        <f t="shared" si="4"/>
        <v>15.38</v>
      </c>
      <c r="F135" s="95"/>
    </row>
    <row r="136" spans="1:6" ht="15">
      <c r="A136" s="88">
        <v>133</v>
      </c>
      <c r="B136" s="93" t="s">
        <v>221</v>
      </c>
      <c r="C136" s="94">
        <v>0.01572</v>
      </c>
      <c r="D136" s="88">
        <f t="shared" si="5"/>
        <v>18.74</v>
      </c>
      <c r="E136" s="88">
        <f t="shared" si="4"/>
        <v>19.53</v>
      </c>
      <c r="F136" s="95"/>
    </row>
    <row r="137" spans="1:6" ht="15">
      <c r="A137" s="88">
        <v>134</v>
      </c>
      <c r="B137" s="93" t="s">
        <v>222</v>
      </c>
      <c r="C137" s="94">
        <v>0.01321</v>
      </c>
      <c r="D137" s="88">
        <f t="shared" si="5"/>
        <v>15.74</v>
      </c>
      <c r="E137" s="88">
        <f t="shared" si="4"/>
        <v>16.41</v>
      </c>
      <c r="F137" s="95"/>
    </row>
    <row r="138" spans="1:6" ht="15">
      <c r="A138" s="88">
        <v>135</v>
      </c>
      <c r="B138" s="93" t="s">
        <v>223</v>
      </c>
      <c r="C138" s="94">
        <v>0.0139</v>
      </c>
      <c r="D138" s="88">
        <f t="shared" si="5"/>
        <v>16.57</v>
      </c>
      <c r="E138" s="88">
        <f t="shared" si="4"/>
        <v>17.27</v>
      </c>
      <c r="F138" s="95"/>
    </row>
    <row r="139" spans="1:6" ht="15">
      <c r="A139" s="88">
        <v>136</v>
      </c>
      <c r="B139" s="93" t="s">
        <v>224</v>
      </c>
      <c r="C139" s="94">
        <v>0.01165</v>
      </c>
      <c r="D139" s="88">
        <f t="shared" si="5"/>
        <v>13.88</v>
      </c>
      <c r="E139" s="88">
        <f t="shared" si="4"/>
        <v>14.48</v>
      </c>
      <c r="F139" s="95"/>
    </row>
    <row r="140" spans="1:6" ht="15">
      <c r="A140" s="88">
        <v>137</v>
      </c>
      <c r="B140" s="93" t="s">
        <v>225</v>
      </c>
      <c r="C140" s="94">
        <v>0.01217</v>
      </c>
      <c r="D140" s="88">
        <f t="shared" si="5"/>
        <v>14.5</v>
      </c>
      <c r="E140" s="88">
        <f t="shared" si="4"/>
        <v>15.12</v>
      </c>
      <c r="F140" s="95"/>
    </row>
    <row r="141" spans="1:6" ht="15">
      <c r="A141" s="88">
        <v>138</v>
      </c>
      <c r="B141" s="93" t="s">
        <v>226</v>
      </c>
      <c r="C141" s="94">
        <v>0.01199</v>
      </c>
      <c r="D141" s="88">
        <f t="shared" si="5"/>
        <v>14.29</v>
      </c>
      <c r="E141" s="88">
        <f t="shared" si="4"/>
        <v>14.9</v>
      </c>
      <c r="F141" s="95"/>
    </row>
    <row r="142" spans="1:6" ht="15">
      <c r="A142" s="88">
        <v>139</v>
      </c>
      <c r="B142" s="93" t="s">
        <v>227</v>
      </c>
      <c r="C142" s="94">
        <v>0.01258</v>
      </c>
      <c r="D142" s="88">
        <f t="shared" si="5"/>
        <v>14.99</v>
      </c>
      <c r="E142" s="88">
        <f t="shared" si="4"/>
        <v>15.63</v>
      </c>
      <c r="F142" s="95"/>
    </row>
    <row r="143" spans="1:6" ht="15">
      <c r="A143" s="88">
        <v>140</v>
      </c>
      <c r="B143" s="93" t="s">
        <v>228</v>
      </c>
      <c r="C143" s="94">
        <v>0.01425</v>
      </c>
      <c r="D143" s="88">
        <f t="shared" si="5"/>
        <v>16.98</v>
      </c>
      <c r="E143" s="88">
        <f t="shared" si="4"/>
        <v>17.71</v>
      </c>
      <c r="F143" s="95"/>
    </row>
    <row r="144" spans="1:6" ht="15">
      <c r="A144" s="88">
        <v>141</v>
      </c>
      <c r="B144" s="93" t="s">
        <v>229</v>
      </c>
      <c r="C144" s="94">
        <v>0.01867</v>
      </c>
      <c r="D144" s="88">
        <f t="shared" si="5"/>
        <v>22.25</v>
      </c>
      <c r="E144" s="88">
        <f t="shared" si="4"/>
        <v>23.2</v>
      </c>
      <c r="F144" s="95"/>
    </row>
    <row r="145" spans="1:6" ht="15">
      <c r="A145" s="88">
        <v>142</v>
      </c>
      <c r="B145" s="93" t="s">
        <v>230</v>
      </c>
      <c r="C145" s="94">
        <v>0.01296</v>
      </c>
      <c r="D145" s="88">
        <f t="shared" si="5"/>
        <v>15.45</v>
      </c>
      <c r="E145" s="88">
        <f t="shared" si="4"/>
        <v>16.1</v>
      </c>
      <c r="F145" s="95"/>
    </row>
    <row r="146" spans="1:6" ht="15">
      <c r="A146" s="88">
        <v>143</v>
      </c>
      <c r="B146" s="93" t="s">
        <v>231</v>
      </c>
      <c r="C146" s="94">
        <v>0.01237</v>
      </c>
      <c r="D146" s="88">
        <f t="shared" si="5"/>
        <v>14.74</v>
      </c>
      <c r="E146" s="88">
        <f t="shared" si="4"/>
        <v>15.37</v>
      </c>
      <c r="F146" s="95"/>
    </row>
    <row r="147" spans="1:6" ht="15">
      <c r="A147" s="88">
        <v>144</v>
      </c>
      <c r="B147" s="93" t="s">
        <v>232</v>
      </c>
      <c r="C147" s="94">
        <v>0.01475</v>
      </c>
      <c r="D147" s="88">
        <f t="shared" si="5"/>
        <v>17.58</v>
      </c>
      <c r="E147" s="88">
        <f t="shared" si="4"/>
        <v>18.33</v>
      </c>
      <c r="F147" s="95"/>
    </row>
    <row r="148" spans="1:6" ht="15">
      <c r="A148" s="88">
        <v>145</v>
      </c>
      <c r="B148" s="93" t="s">
        <v>233</v>
      </c>
      <c r="C148" s="94">
        <v>0.01674</v>
      </c>
      <c r="D148" s="88">
        <f t="shared" si="5"/>
        <v>19.95</v>
      </c>
      <c r="E148" s="88">
        <f t="shared" si="4"/>
        <v>20.8</v>
      </c>
      <c r="F148" s="95"/>
    </row>
    <row r="149" spans="1:6" ht="15">
      <c r="A149" s="88">
        <v>146</v>
      </c>
      <c r="B149" s="93" t="s">
        <v>234</v>
      </c>
      <c r="C149" s="94">
        <v>0.01573</v>
      </c>
      <c r="D149" s="88">
        <f t="shared" si="5"/>
        <v>18.75</v>
      </c>
      <c r="E149" s="88">
        <f t="shared" si="4"/>
        <v>19.55</v>
      </c>
      <c r="F149" s="95"/>
    </row>
    <row r="150" spans="1:6" ht="15">
      <c r="A150" s="88">
        <v>147</v>
      </c>
      <c r="B150" s="93" t="s">
        <v>235</v>
      </c>
      <c r="C150" s="94">
        <v>0.01589</v>
      </c>
      <c r="D150" s="88">
        <f t="shared" si="5"/>
        <v>18.94</v>
      </c>
      <c r="E150" s="88">
        <f t="shared" si="4"/>
        <v>19.74</v>
      </c>
      <c r="F150" s="95"/>
    </row>
    <row r="151" spans="1:6" ht="15">
      <c r="A151" s="88">
        <v>148</v>
      </c>
      <c r="B151" s="93" t="s">
        <v>236</v>
      </c>
      <c r="C151" s="94">
        <v>0.01186</v>
      </c>
      <c r="D151" s="88">
        <f t="shared" si="5"/>
        <v>14.13</v>
      </c>
      <c r="E151" s="88">
        <f t="shared" si="4"/>
        <v>14.74</v>
      </c>
      <c r="F151" s="95"/>
    </row>
    <row r="152" spans="1:6" ht="15">
      <c r="A152" s="88">
        <v>149</v>
      </c>
      <c r="B152" s="93" t="s">
        <v>237</v>
      </c>
      <c r="C152" s="94">
        <v>0.01481</v>
      </c>
      <c r="D152" s="88">
        <f t="shared" si="5"/>
        <v>17.65</v>
      </c>
      <c r="E152" s="88">
        <f t="shared" si="4"/>
        <v>18.4</v>
      </c>
      <c r="F152" s="95"/>
    </row>
    <row r="153" spans="1:6" ht="15">
      <c r="A153" s="98"/>
      <c r="B153" s="99"/>
      <c r="C153" s="100"/>
      <c r="D153" s="98"/>
      <c r="E153" s="98"/>
      <c r="F153" s="95"/>
    </row>
    <row r="154" spans="1:5" s="102" customFormat="1" ht="73.5" customHeight="1">
      <c r="A154" s="101" t="s">
        <v>238</v>
      </c>
      <c r="B154" s="101"/>
      <c r="C154" s="101"/>
      <c r="D154" s="101"/>
      <c r="E154" s="101"/>
    </row>
    <row r="155" ht="15">
      <c r="C155" s="103"/>
    </row>
    <row r="156" spans="1:5" s="102" customFormat="1" ht="15">
      <c r="A156" s="92"/>
      <c r="B156" s="105"/>
      <c r="D156" s="104"/>
      <c r="E156" s="104"/>
    </row>
  </sheetData>
  <sheetProtection/>
  <mergeCells count="3">
    <mergeCell ref="A1:E1"/>
    <mergeCell ref="B3:C3"/>
    <mergeCell ref="A154:E154"/>
  </mergeCells>
  <printOptions/>
  <pageMargins left="0.7874015748031497" right="0" top="0.3937007874015748" bottom="0.3937007874015748" header="0.31496062992125984" footer="0.31496062992125984"/>
  <pageSetup fitToHeight="5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4" width="14.75390625" style="6" customWidth="1"/>
    <col min="15" max="16384" width="9.125" style="6" customWidth="1"/>
  </cols>
  <sheetData>
    <row r="1" spans="1:14" s="22" customFormat="1" ht="21.75" customHeight="1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8" customFormat="1" ht="18" customHeight="1">
      <c r="A2" s="78" t="s">
        <v>59</v>
      </c>
      <c r="B2" s="78"/>
      <c r="C2" s="78"/>
      <c r="D2" s="78"/>
      <c r="E2" s="21"/>
      <c r="H2" s="21"/>
      <c r="K2" s="21"/>
      <c r="N2" s="21"/>
    </row>
    <row r="3" spans="1:14" ht="15" customHeight="1">
      <c r="A3" s="75" t="s">
        <v>27</v>
      </c>
      <c r="B3" s="75" t="s">
        <v>74</v>
      </c>
      <c r="C3" s="79" t="s">
        <v>45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" customHeight="1">
      <c r="A4" s="75"/>
      <c r="B4" s="75"/>
      <c r="C4" s="75" t="s">
        <v>28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>
      <c r="A5" s="75"/>
      <c r="B5" s="75"/>
      <c r="C5" s="71">
        <v>1</v>
      </c>
      <c r="D5" s="72"/>
      <c r="E5" s="72"/>
      <c r="F5" s="71">
        <v>2</v>
      </c>
      <c r="G5" s="72"/>
      <c r="H5" s="72"/>
      <c r="I5" s="71">
        <v>3</v>
      </c>
      <c r="J5" s="72"/>
      <c r="K5" s="72"/>
      <c r="L5" s="75">
        <v>4</v>
      </c>
      <c r="M5" s="75"/>
      <c r="N5" s="75"/>
    </row>
    <row r="6" spans="1:14" ht="74.25" customHeight="1">
      <c r="A6" s="75"/>
      <c r="B6" s="75"/>
      <c r="C6" s="46" t="s">
        <v>75</v>
      </c>
      <c r="D6" s="46" t="s">
        <v>29</v>
      </c>
      <c r="E6" s="46" t="s">
        <v>52</v>
      </c>
      <c r="F6" s="46" t="s">
        <v>75</v>
      </c>
      <c r="G6" s="46" t="s">
        <v>29</v>
      </c>
      <c r="H6" s="46" t="s">
        <v>52</v>
      </c>
      <c r="I6" s="46" t="s">
        <v>75</v>
      </c>
      <c r="J6" s="46" t="s">
        <v>29</v>
      </c>
      <c r="K6" s="46" t="s">
        <v>52</v>
      </c>
      <c r="L6" s="46" t="s">
        <v>75</v>
      </c>
      <c r="M6" s="46" t="s">
        <v>29</v>
      </c>
      <c r="N6" s="46" t="s">
        <v>52</v>
      </c>
    </row>
    <row r="7" spans="1:14" ht="16.5">
      <c r="A7" s="23">
        <v>1</v>
      </c>
      <c r="B7" s="81">
        <v>2.13</v>
      </c>
      <c r="C7" s="23">
        <v>160</v>
      </c>
      <c r="D7" s="23">
        <f>A7*C7</f>
        <v>160</v>
      </c>
      <c r="E7" s="24">
        <f>$B$7*D7</f>
        <v>340.79999999999995</v>
      </c>
      <c r="F7" s="23">
        <v>189</v>
      </c>
      <c r="G7" s="23">
        <f>A7*F7</f>
        <v>189</v>
      </c>
      <c r="H7" s="24">
        <f>$B$7*G7</f>
        <v>402.57</v>
      </c>
      <c r="I7" s="23">
        <v>206</v>
      </c>
      <c r="J7" s="23">
        <f>A7*I7</f>
        <v>206</v>
      </c>
      <c r="K7" s="24">
        <f>$B$7*J7</f>
        <v>438.78</v>
      </c>
      <c r="L7" s="23">
        <v>219</v>
      </c>
      <c r="M7" s="23">
        <f>A7*L7</f>
        <v>219</v>
      </c>
      <c r="N7" s="24">
        <f>$B$7*M7</f>
        <v>466.46999999999997</v>
      </c>
    </row>
    <row r="8" spans="1:14" ht="16.5">
      <c r="A8" s="23">
        <v>2</v>
      </c>
      <c r="B8" s="81"/>
      <c r="C8" s="23">
        <v>99</v>
      </c>
      <c r="D8" s="23">
        <f>A8*C8</f>
        <v>198</v>
      </c>
      <c r="E8" s="24">
        <f>$B$7*D8</f>
        <v>421.73999999999995</v>
      </c>
      <c r="F8" s="23">
        <v>117</v>
      </c>
      <c r="G8" s="23">
        <f>A8*F8</f>
        <v>234</v>
      </c>
      <c r="H8" s="24">
        <f>$B$7*G8</f>
        <v>498.41999999999996</v>
      </c>
      <c r="I8" s="23">
        <v>128</v>
      </c>
      <c r="J8" s="23">
        <f>A8*I8</f>
        <v>256</v>
      </c>
      <c r="K8" s="24">
        <f>$B$7*J8</f>
        <v>545.28</v>
      </c>
      <c r="L8" s="23">
        <v>136</v>
      </c>
      <c r="M8" s="23">
        <f>A8*L8</f>
        <v>272</v>
      </c>
      <c r="N8" s="24">
        <f>$B$7*M8</f>
        <v>579.36</v>
      </c>
    </row>
    <row r="9" spans="1:14" ht="16.5">
      <c r="A9" s="23">
        <v>3</v>
      </c>
      <c r="B9" s="81"/>
      <c r="C9" s="23">
        <v>77</v>
      </c>
      <c r="D9" s="23">
        <f>A9*C9</f>
        <v>231</v>
      </c>
      <c r="E9" s="24">
        <f>$B$7*D9</f>
        <v>492.03</v>
      </c>
      <c r="F9" s="23">
        <v>91</v>
      </c>
      <c r="G9" s="23">
        <f>A9*F9</f>
        <v>273</v>
      </c>
      <c r="H9" s="24">
        <f>$B$7*G9</f>
        <v>581.49</v>
      </c>
      <c r="I9" s="23">
        <v>99</v>
      </c>
      <c r="J9" s="23">
        <f>A9*I9</f>
        <v>297</v>
      </c>
      <c r="K9" s="24">
        <f>$B$7*J9</f>
        <v>632.61</v>
      </c>
      <c r="L9" s="23">
        <v>105</v>
      </c>
      <c r="M9" s="23">
        <f>A9*L9</f>
        <v>315</v>
      </c>
      <c r="N9" s="24">
        <f>$B$7*M9</f>
        <v>670.9499999999999</v>
      </c>
    </row>
    <row r="10" spans="1:14" ht="16.5">
      <c r="A10" s="23">
        <v>4</v>
      </c>
      <c r="B10" s="81"/>
      <c r="C10" s="23">
        <v>62</v>
      </c>
      <c r="D10" s="23">
        <f>A10*C10</f>
        <v>248</v>
      </c>
      <c r="E10" s="24">
        <f>$B$7*D10</f>
        <v>528.24</v>
      </c>
      <c r="F10" s="23">
        <v>74</v>
      </c>
      <c r="G10" s="23">
        <f>A10*F10</f>
        <v>296</v>
      </c>
      <c r="H10" s="24">
        <f>$B$7*G10</f>
        <v>630.48</v>
      </c>
      <c r="I10" s="23">
        <v>81</v>
      </c>
      <c r="J10" s="23">
        <f>A10*I10</f>
        <v>324</v>
      </c>
      <c r="K10" s="24">
        <f>$B$7*J10</f>
        <v>690.12</v>
      </c>
      <c r="L10" s="23">
        <v>86</v>
      </c>
      <c r="M10" s="23">
        <f>A10*L10</f>
        <v>344</v>
      </c>
      <c r="N10" s="24">
        <f>$B$7*M10</f>
        <v>732.7199999999999</v>
      </c>
    </row>
    <row r="11" spans="1:14" ht="16.5">
      <c r="A11" s="23" t="s">
        <v>35</v>
      </c>
      <c r="B11" s="81"/>
      <c r="C11" s="23">
        <v>54</v>
      </c>
      <c r="D11" s="23">
        <f>5*C11</f>
        <v>270</v>
      </c>
      <c r="E11" s="24">
        <f>$B$7*D11</f>
        <v>575.1</v>
      </c>
      <c r="F11" s="23">
        <v>64</v>
      </c>
      <c r="G11" s="23">
        <f>5*F11</f>
        <v>320</v>
      </c>
      <c r="H11" s="24">
        <f>$B$7*G11</f>
        <v>681.5999999999999</v>
      </c>
      <c r="I11" s="23">
        <v>70</v>
      </c>
      <c r="J11" s="23">
        <f>5*I11</f>
        <v>350</v>
      </c>
      <c r="K11" s="24">
        <f>$B$7*J11</f>
        <v>745.5</v>
      </c>
      <c r="L11" s="23">
        <v>75</v>
      </c>
      <c r="M11" s="23">
        <f>5*L11</f>
        <v>375</v>
      </c>
      <c r="N11" s="24">
        <f>$B$7*M11</f>
        <v>798.75</v>
      </c>
    </row>
    <row r="13" s="22" customFormat="1" ht="18.75">
      <c r="A13" s="22" t="s">
        <v>30</v>
      </c>
    </row>
    <row r="14" s="22" customFormat="1" ht="18.75">
      <c r="A14" s="22" t="s">
        <v>31</v>
      </c>
    </row>
    <row r="15" s="22" customFormat="1" ht="18.75">
      <c r="A15" s="22" t="s">
        <v>73</v>
      </c>
    </row>
    <row r="16" s="22" customFormat="1" ht="18.75">
      <c r="A16" s="22" t="s">
        <v>34</v>
      </c>
    </row>
    <row r="17" s="22" customFormat="1" ht="18.75">
      <c r="A17" s="22" t="s">
        <v>60</v>
      </c>
    </row>
    <row r="18" s="22" customFormat="1" ht="18.75">
      <c r="A18" s="22" t="s">
        <v>64</v>
      </c>
    </row>
    <row r="20" spans="1:14" s="22" customFormat="1" ht="23.25" customHeight="1">
      <c r="A20" s="77" t="s">
        <v>57</v>
      </c>
      <c r="B20" s="77"/>
      <c r="C20" s="77"/>
      <c r="D20" s="77"/>
      <c r="E20" s="77"/>
      <c r="F20" s="77"/>
      <c r="G20" s="77"/>
      <c r="H20" s="77"/>
      <c r="I20" s="34"/>
      <c r="J20" s="34"/>
      <c r="K20" s="34"/>
      <c r="L20" s="34"/>
      <c r="M20" s="34"/>
      <c r="N20" s="34"/>
    </row>
    <row r="21" spans="1:14" s="8" customFormat="1" ht="18" customHeight="1">
      <c r="A21" s="78" t="s">
        <v>59</v>
      </c>
      <c r="B21" s="78"/>
      <c r="C21" s="78"/>
      <c r="D21" s="78"/>
      <c r="E21" s="21"/>
      <c r="H21" s="21"/>
      <c r="K21" s="21"/>
      <c r="N21" s="21"/>
    </row>
    <row r="22" spans="1:14" ht="30.75" customHeight="1">
      <c r="A22" s="75" t="s">
        <v>39</v>
      </c>
      <c r="B22" s="71" t="s">
        <v>74</v>
      </c>
      <c r="C22" s="79" t="s">
        <v>44</v>
      </c>
      <c r="D22" s="79"/>
      <c r="E22" s="79"/>
      <c r="F22" s="79"/>
      <c r="G22" s="79"/>
      <c r="H22" s="79"/>
      <c r="I22" s="29"/>
      <c r="J22" s="29"/>
      <c r="K22" s="29"/>
      <c r="L22" s="29"/>
      <c r="M22" s="29"/>
      <c r="N22" s="29"/>
    </row>
    <row r="23" spans="1:14" ht="44.25" customHeight="1">
      <c r="A23" s="75"/>
      <c r="B23" s="71"/>
      <c r="C23" s="75" t="s">
        <v>36</v>
      </c>
      <c r="D23" s="75"/>
      <c r="E23" s="75" t="s">
        <v>37</v>
      </c>
      <c r="F23" s="75"/>
      <c r="G23" s="71" t="s">
        <v>38</v>
      </c>
      <c r="H23" s="80"/>
      <c r="I23" s="70"/>
      <c r="J23" s="70"/>
      <c r="K23" s="70"/>
      <c r="L23" s="70"/>
      <c r="M23" s="70"/>
      <c r="N23" s="70"/>
    </row>
    <row r="24" spans="1:14" ht="128.25" customHeight="1">
      <c r="A24" s="75"/>
      <c r="B24" s="71"/>
      <c r="C24" s="46" t="s">
        <v>76</v>
      </c>
      <c r="D24" s="46" t="s">
        <v>46</v>
      </c>
      <c r="E24" s="46" t="s">
        <v>76</v>
      </c>
      <c r="F24" s="46" t="s">
        <v>46</v>
      </c>
      <c r="G24" s="46" t="s">
        <v>76</v>
      </c>
      <c r="H24" s="46" t="s">
        <v>46</v>
      </c>
      <c r="I24" s="30"/>
      <c r="J24" s="30"/>
      <c r="K24" s="30"/>
      <c r="L24" s="30"/>
      <c r="M24" s="30"/>
      <c r="N24" s="30"/>
    </row>
    <row r="25" spans="1:14" ht="16.5">
      <c r="A25" s="23" t="s">
        <v>40</v>
      </c>
      <c r="B25" s="76">
        <v>2.13</v>
      </c>
      <c r="C25" s="23">
        <v>2.16</v>
      </c>
      <c r="D25" s="33">
        <f>B25*C25</f>
        <v>4.6008000000000004</v>
      </c>
      <c r="E25" s="23">
        <v>4.91</v>
      </c>
      <c r="F25" s="24">
        <f>B25*E25</f>
        <v>10.4583</v>
      </c>
      <c r="G25" s="23">
        <v>8.24</v>
      </c>
      <c r="H25" s="24">
        <f>B25*G25</f>
        <v>17.551199999999998</v>
      </c>
      <c r="I25" s="31"/>
      <c r="J25" s="31"/>
      <c r="K25" s="32"/>
      <c r="L25" s="31"/>
      <c r="M25" s="31"/>
      <c r="N25" s="32"/>
    </row>
    <row r="26" spans="1:14" ht="16.5">
      <c r="A26" s="33" t="s">
        <v>41</v>
      </c>
      <c r="B26" s="76"/>
      <c r="C26" s="23">
        <v>3.02</v>
      </c>
      <c r="D26" s="33">
        <f>B25*C26</f>
        <v>6.4326</v>
      </c>
      <c r="E26" s="23">
        <v>5.27</v>
      </c>
      <c r="F26" s="24">
        <f>B25*E26</f>
        <v>11.2251</v>
      </c>
      <c r="G26" s="23">
        <v>7.77</v>
      </c>
      <c r="H26" s="24">
        <f>B25*G26</f>
        <v>16.550099999999997</v>
      </c>
      <c r="I26" s="31"/>
      <c r="J26" s="31"/>
      <c r="K26" s="32"/>
      <c r="L26" s="31"/>
      <c r="M26" s="31"/>
      <c r="N26" s="32"/>
    </row>
    <row r="27" spans="1:14" ht="16.5">
      <c r="A27" s="23" t="s">
        <v>42</v>
      </c>
      <c r="B27" s="76"/>
      <c r="C27" s="23">
        <v>3.97</v>
      </c>
      <c r="D27" s="33">
        <f>B25*C27</f>
        <v>8.4561</v>
      </c>
      <c r="E27" s="23">
        <v>6.13</v>
      </c>
      <c r="F27" s="24">
        <f>B25*E27</f>
        <v>13.056899999999999</v>
      </c>
      <c r="G27" s="23">
        <v>9.22</v>
      </c>
      <c r="H27" s="24">
        <f>B25*G27</f>
        <v>19.6386</v>
      </c>
      <c r="I27" s="31"/>
      <c r="J27" s="31"/>
      <c r="K27" s="32"/>
      <c r="L27" s="31"/>
      <c r="M27" s="31"/>
      <c r="N27" s="32"/>
    </row>
    <row r="28" spans="1:14" ht="16.5">
      <c r="A28" s="23" t="s">
        <v>43</v>
      </c>
      <c r="B28" s="76"/>
      <c r="C28" s="23">
        <v>5.86</v>
      </c>
      <c r="D28" s="33">
        <f>B25*C28</f>
        <v>12.4818</v>
      </c>
      <c r="E28" s="23">
        <v>8.28</v>
      </c>
      <c r="F28" s="24">
        <f>B25*E28</f>
        <v>17.6364</v>
      </c>
      <c r="G28" s="23">
        <v>11.36</v>
      </c>
      <c r="H28" s="24">
        <f>B25*G28</f>
        <v>24.196799999999996</v>
      </c>
      <c r="I28" s="31"/>
      <c r="J28" s="31"/>
      <c r="K28" s="32"/>
      <c r="L28" s="31"/>
      <c r="M28" s="31"/>
      <c r="N28" s="32"/>
    </row>
    <row r="30" spans="1:5" s="35" customFormat="1" ht="12">
      <c r="A30" s="35" t="s">
        <v>33</v>
      </c>
      <c r="B30" s="36"/>
      <c r="D30" s="37"/>
      <c r="E30" s="37"/>
    </row>
    <row r="31" spans="1:34" s="38" customFormat="1" ht="27" customHeight="1">
      <c r="A31" s="73" t="s">
        <v>80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1:34" s="38" customFormat="1" ht="23.25" customHeight="1">
      <c r="A32" s="74" t="s">
        <v>78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  <row r="34" ht="12.75">
      <c r="G34" s="1"/>
    </row>
    <row r="35" ht="12.75">
      <c r="G35" s="1"/>
    </row>
  </sheetData>
  <sheetProtection/>
  <mergeCells count="24">
    <mergeCell ref="C3:N3"/>
    <mergeCell ref="C5:E5"/>
    <mergeCell ref="I5:K5"/>
    <mergeCell ref="L23:N23"/>
    <mergeCell ref="G23:H23"/>
    <mergeCell ref="A20:H20"/>
    <mergeCell ref="B7:B11"/>
    <mergeCell ref="B25:B28"/>
    <mergeCell ref="A1:N1"/>
    <mergeCell ref="C4:N4"/>
    <mergeCell ref="L5:N5"/>
    <mergeCell ref="A21:D21"/>
    <mergeCell ref="A22:A24"/>
    <mergeCell ref="B22:B24"/>
    <mergeCell ref="A2:D2"/>
    <mergeCell ref="B3:B6"/>
    <mergeCell ref="C22:H22"/>
    <mergeCell ref="I23:K23"/>
    <mergeCell ref="F5:H5"/>
    <mergeCell ref="A31:AH31"/>
    <mergeCell ref="A32:AH32"/>
    <mergeCell ref="A3:A6"/>
    <mergeCell ref="C23:D23"/>
    <mergeCell ref="E23:F23"/>
  </mergeCells>
  <printOptions/>
  <pageMargins left="0.7874015748031497" right="0.1968503937007874" top="0.3937007874015748" bottom="0.1968503937007874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1" max="14" width="14.75390625" style="6" customWidth="1"/>
    <col min="15" max="16384" width="9.125" style="6" customWidth="1"/>
  </cols>
  <sheetData>
    <row r="1" spans="1:14" s="22" customFormat="1" ht="23.25" customHeight="1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8" customFormat="1" ht="18" customHeight="1">
      <c r="A2" s="78" t="s">
        <v>61</v>
      </c>
      <c r="B2" s="78"/>
      <c r="C2" s="78"/>
      <c r="D2" s="78"/>
      <c r="E2" s="21"/>
      <c r="H2" s="21"/>
      <c r="K2" s="21"/>
      <c r="N2" s="21"/>
    </row>
    <row r="3" spans="1:14" ht="15" customHeight="1">
      <c r="A3" s="75" t="s">
        <v>27</v>
      </c>
      <c r="B3" s="75" t="s">
        <v>74</v>
      </c>
      <c r="C3" s="79" t="s">
        <v>45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" customHeight="1">
      <c r="A4" s="75"/>
      <c r="B4" s="75"/>
      <c r="C4" s="75" t="s">
        <v>28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>
      <c r="A5" s="75"/>
      <c r="B5" s="75"/>
      <c r="C5" s="71">
        <v>1</v>
      </c>
      <c r="D5" s="72"/>
      <c r="E5" s="72"/>
      <c r="F5" s="71">
        <v>2</v>
      </c>
      <c r="G5" s="72"/>
      <c r="H5" s="72"/>
      <c r="I5" s="71">
        <v>3</v>
      </c>
      <c r="J5" s="72"/>
      <c r="K5" s="72"/>
      <c r="L5" s="75">
        <v>4</v>
      </c>
      <c r="M5" s="75"/>
      <c r="N5" s="75"/>
    </row>
    <row r="6" spans="1:14" ht="69" customHeight="1">
      <c r="A6" s="75"/>
      <c r="B6" s="75"/>
      <c r="C6" s="46" t="s">
        <v>75</v>
      </c>
      <c r="D6" s="46" t="s">
        <v>29</v>
      </c>
      <c r="E6" s="46" t="s">
        <v>52</v>
      </c>
      <c r="F6" s="46" t="s">
        <v>75</v>
      </c>
      <c r="G6" s="46" t="s">
        <v>29</v>
      </c>
      <c r="H6" s="46" t="s">
        <v>52</v>
      </c>
      <c r="I6" s="46" t="s">
        <v>75</v>
      </c>
      <c r="J6" s="46" t="s">
        <v>29</v>
      </c>
      <c r="K6" s="46" t="s">
        <v>52</v>
      </c>
      <c r="L6" s="46" t="s">
        <v>75</v>
      </c>
      <c r="M6" s="46" t="s">
        <v>29</v>
      </c>
      <c r="N6" s="46" t="s">
        <v>52</v>
      </c>
    </row>
    <row r="7" spans="1:14" ht="16.5">
      <c r="A7" s="23">
        <v>1</v>
      </c>
      <c r="B7" s="81">
        <v>2.22</v>
      </c>
      <c r="C7" s="23">
        <v>160</v>
      </c>
      <c r="D7" s="23">
        <f>A7*C7</f>
        <v>160</v>
      </c>
      <c r="E7" s="24">
        <f>$B$7*D7</f>
        <v>355.20000000000005</v>
      </c>
      <c r="F7" s="23">
        <v>189</v>
      </c>
      <c r="G7" s="23">
        <f>A7*F7</f>
        <v>189</v>
      </c>
      <c r="H7" s="24">
        <f>$B$7*G7</f>
        <v>419.58000000000004</v>
      </c>
      <c r="I7" s="23">
        <v>206</v>
      </c>
      <c r="J7" s="23">
        <f>A7*I7</f>
        <v>206</v>
      </c>
      <c r="K7" s="24">
        <f>$B$7*J7</f>
        <v>457.32000000000005</v>
      </c>
      <c r="L7" s="23">
        <v>219</v>
      </c>
      <c r="M7" s="23">
        <f>A7*L7</f>
        <v>219</v>
      </c>
      <c r="N7" s="24">
        <f>$B$7*M7</f>
        <v>486.18000000000006</v>
      </c>
    </row>
    <row r="8" spans="1:14" ht="16.5">
      <c r="A8" s="23">
        <v>2</v>
      </c>
      <c r="B8" s="81"/>
      <c r="C8" s="23">
        <v>99</v>
      </c>
      <c r="D8" s="23">
        <f>A8*C8</f>
        <v>198</v>
      </c>
      <c r="E8" s="24">
        <f>$B$7*D8</f>
        <v>439.56000000000006</v>
      </c>
      <c r="F8" s="23">
        <v>117</v>
      </c>
      <c r="G8" s="23">
        <f>A8*F8</f>
        <v>234</v>
      </c>
      <c r="H8" s="24">
        <f>$B$7*G8</f>
        <v>519.48</v>
      </c>
      <c r="I8" s="23">
        <v>128</v>
      </c>
      <c r="J8" s="23">
        <f>A8*I8</f>
        <v>256</v>
      </c>
      <c r="K8" s="24">
        <f>$B$7*J8</f>
        <v>568.32</v>
      </c>
      <c r="L8" s="23">
        <v>136</v>
      </c>
      <c r="M8" s="23">
        <f>A8*L8</f>
        <v>272</v>
      </c>
      <c r="N8" s="24">
        <f>$B$7*M8</f>
        <v>603.84</v>
      </c>
    </row>
    <row r="9" spans="1:14" ht="16.5">
      <c r="A9" s="23">
        <v>3</v>
      </c>
      <c r="B9" s="81"/>
      <c r="C9" s="23">
        <v>77</v>
      </c>
      <c r="D9" s="23">
        <f>A9*C9</f>
        <v>231</v>
      </c>
      <c r="E9" s="24">
        <f>$B$7*D9</f>
        <v>512.82</v>
      </c>
      <c r="F9" s="23">
        <v>91</v>
      </c>
      <c r="G9" s="23">
        <f>A9*F9</f>
        <v>273</v>
      </c>
      <c r="H9" s="24">
        <f>$B$7*G9</f>
        <v>606.0600000000001</v>
      </c>
      <c r="I9" s="23">
        <v>99</v>
      </c>
      <c r="J9" s="23">
        <f>A9*I9</f>
        <v>297</v>
      </c>
      <c r="K9" s="24">
        <f>$B$7*J9</f>
        <v>659.34</v>
      </c>
      <c r="L9" s="23">
        <v>105</v>
      </c>
      <c r="M9" s="23">
        <f>A9*L9</f>
        <v>315</v>
      </c>
      <c r="N9" s="24">
        <f>$B$7*M9</f>
        <v>699.3000000000001</v>
      </c>
    </row>
    <row r="10" spans="1:14" ht="16.5">
      <c r="A10" s="23">
        <v>4</v>
      </c>
      <c r="B10" s="81"/>
      <c r="C10" s="23">
        <v>62</v>
      </c>
      <c r="D10" s="23">
        <f>A10*C10</f>
        <v>248</v>
      </c>
      <c r="E10" s="24">
        <f>$B$7*D10</f>
        <v>550.5600000000001</v>
      </c>
      <c r="F10" s="23">
        <v>74</v>
      </c>
      <c r="G10" s="23">
        <f>A10*F10</f>
        <v>296</v>
      </c>
      <c r="H10" s="24">
        <f>$B$7*G10</f>
        <v>657.12</v>
      </c>
      <c r="I10" s="23">
        <v>81</v>
      </c>
      <c r="J10" s="23">
        <f>A10*I10</f>
        <v>324</v>
      </c>
      <c r="K10" s="24">
        <f>$B$7*J10</f>
        <v>719.2800000000001</v>
      </c>
      <c r="L10" s="23">
        <v>86</v>
      </c>
      <c r="M10" s="23">
        <f>A10*L10</f>
        <v>344</v>
      </c>
      <c r="N10" s="24">
        <f>$B$7*M10</f>
        <v>763.6800000000001</v>
      </c>
    </row>
    <row r="11" spans="1:14" ht="16.5">
      <c r="A11" s="23" t="s">
        <v>35</v>
      </c>
      <c r="B11" s="81"/>
      <c r="C11" s="23">
        <v>54</v>
      </c>
      <c r="D11" s="23">
        <f>5*C11</f>
        <v>270</v>
      </c>
      <c r="E11" s="24">
        <f>$B$7*D11</f>
        <v>599.4000000000001</v>
      </c>
      <c r="F11" s="23">
        <v>64</v>
      </c>
      <c r="G11" s="23">
        <f>5*F11</f>
        <v>320</v>
      </c>
      <c r="H11" s="24">
        <f>$B$7*G11</f>
        <v>710.4000000000001</v>
      </c>
      <c r="I11" s="23">
        <v>70</v>
      </c>
      <c r="J11" s="23">
        <f>5*I11</f>
        <v>350</v>
      </c>
      <c r="K11" s="24">
        <f>$B$7*J11</f>
        <v>777.0000000000001</v>
      </c>
      <c r="L11" s="23">
        <v>75</v>
      </c>
      <c r="M11" s="23">
        <f>5*L11</f>
        <v>375</v>
      </c>
      <c r="N11" s="24">
        <f>$B$7*M11</f>
        <v>832.5000000000001</v>
      </c>
    </row>
    <row r="13" spans="1:14" s="22" customFormat="1" ht="18.75">
      <c r="A13" s="22" t="s">
        <v>30</v>
      </c>
      <c r="N13" s="22" t="s">
        <v>71</v>
      </c>
    </row>
    <row r="14" s="22" customFormat="1" ht="18.75">
      <c r="A14" s="22" t="s">
        <v>31</v>
      </c>
    </row>
    <row r="15" s="22" customFormat="1" ht="18.75">
      <c r="A15" s="22" t="s">
        <v>72</v>
      </c>
    </row>
    <row r="16" s="22" customFormat="1" ht="18.75">
      <c r="A16" s="22" t="s">
        <v>34</v>
      </c>
    </row>
    <row r="17" s="22" customFormat="1" ht="18.75">
      <c r="A17" s="22" t="s">
        <v>62</v>
      </c>
    </row>
    <row r="18" s="22" customFormat="1" ht="18.75">
      <c r="A18" s="22" t="s">
        <v>63</v>
      </c>
    </row>
    <row r="20" spans="1:14" s="22" customFormat="1" ht="23.25" customHeight="1">
      <c r="A20" s="77" t="s">
        <v>57</v>
      </c>
      <c r="B20" s="77"/>
      <c r="C20" s="77"/>
      <c r="D20" s="77"/>
      <c r="E20" s="77"/>
      <c r="F20" s="77"/>
      <c r="G20" s="77"/>
      <c r="H20" s="77"/>
      <c r="I20" s="34"/>
      <c r="J20" s="34"/>
      <c r="K20" s="34"/>
      <c r="L20" s="34"/>
      <c r="M20" s="34"/>
      <c r="N20" s="34"/>
    </row>
    <row r="21" spans="1:14" s="8" customFormat="1" ht="18" customHeight="1">
      <c r="A21" s="78" t="s">
        <v>61</v>
      </c>
      <c r="B21" s="78"/>
      <c r="C21" s="78"/>
      <c r="D21" s="78"/>
      <c r="E21" s="21"/>
      <c r="H21" s="21"/>
      <c r="K21" s="21"/>
      <c r="N21" s="21"/>
    </row>
    <row r="22" spans="1:14" ht="30.75" customHeight="1">
      <c r="A22" s="75" t="s">
        <v>39</v>
      </c>
      <c r="B22" s="71" t="s">
        <v>74</v>
      </c>
      <c r="C22" s="79" t="s">
        <v>44</v>
      </c>
      <c r="D22" s="79"/>
      <c r="E22" s="79"/>
      <c r="F22" s="79"/>
      <c r="G22" s="79"/>
      <c r="H22" s="79"/>
      <c r="I22" s="29"/>
      <c r="J22" s="29"/>
      <c r="K22" s="29"/>
      <c r="L22" s="29"/>
      <c r="M22" s="29"/>
      <c r="N22" s="29"/>
    </row>
    <row r="23" spans="1:14" ht="43.5" customHeight="1">
      <c r="A23" s="75"/>
      <c r="B23" s="71"/>
      <c r="C23" s="75" t="s">
        <v>36</v>
      </c>
      <c r="D23" s="75"/>
      <c r="E23" s="75" t="s">
        <v>37</v>
      </c>
      <c r="F23" s="75"/>
      <c r="G23" s="71" t="s">
        <v>38</v>
      </c>
      <c r="H23" s="80"/>
      <c r="I23" s="70"/>
      <c r="J23" s="70"/>
      <c r="K23" s="70"/>
      <c r="L23" s="70"/>
      <c r="M23" s="70"/>
      <c r="N23" s="70"/>
    </row>
    <row r="24" spans="1:14" ht="134.25" customHeight="1">
      <c r="A24" s="75"/>
      <c r="B24" s="71"/>
      <c r="C24" s="46" t="s">
        <v>76</v>
      </c>
      <c r="D24" s="46" t="s">
        <v>46</v>
      </c>
      <c r="E24" s="46" t="s">
        <v>76</v>
      </c>
      <c r="F24" s="46" t="s">
        <v>46</v>
      </c>
      <c r="G24" s="46" t="s">
        <v>76</v>
      </c>
      <c r="H24" s="46" t="s">
        <v>46</v>
      </c>
      <c r="I24" s="30"/>
      <c r="J24" s="30"/>
      <c r="K24" s="30"/>
      <c r="L24" s="30"/>
      <c r="M24" s="30"/>
      <c r="N24" s="30"/>
    </row>
    <row r="25" spans="1:14" ht="16.5">
      <c r="A25" s="23" t="s">
        <v>40</v>
      </c>
      <c r="B25" s="76">
        <v>2.22</v>
      </c>
      <c r="C25" s="23">
        <v>2.16</v>
      </c>
      <c r="D25" s="33">
        <f>B25*C25</f>
        <v>4.7952</v>
      </c>
      <c r="E25" s="23">
        <v>4.91</v>
      </c>
      <c r="F25" s="24">
        <f>B25*E25</f>
        <v>10.900200000000002</v>
      </c>
      <c r="G25" s="23">
        <v>8.24</v>
      </c>
      <c r="H25" s="24">
        <f>B25*G25</f>
        <v>18.292800000000003</v>
      </c>
      <c r="I25" s="31"/>
      <c r="J25" s="31"/>
      <c r="K25" s="32"/>
      <c r="L25" s="31"/>
      <c r="M25" s="31"/>
      <c r="N25" s="32"/>
    </row>
    <row r="26" spans="1:14" ht="16.5">
      <c r="A26" s="33" t="s">
        <v>41</v>
      </c>
      <c r="B26" s="76"/>
      <c r="C26" s="23">
        <v>3.02</v>
      </c>
      <c r="D26" s="33">
        <f>B25*C26</f>
        <v>6.704400000000001</v>
      </c>
      <c r="E26" s="23">
        <v>5.27</v>
      </c>
      <c r="F26" s="24">
        <f>B25*E26</f>
        <v>11.6994</v>
      </c>
      <c r="G26" s="23">
        <v>7.77</v>
      </c>
      <c r="H26" s="24">
        <f>B25*G26</f>
        <v>17.2494</v>
      </c>
      <c r="I26" s="31"/>
      <c r="J26" s="31"/>
      <c r="K26" s="32"/>
      <c r="L26" s="31"/>
      <c r="M26" s="31"/>
      <c r="N26" s="32"/>
    </row>
    <row r="27" spans="1:14" ht="16.5">
      <c r="A27" s="23" t="s">
        <v>42</v>
      </c>
      <c r="B27" s="76"/>
      <c r="C27" s="23">
        <v>3.97</v>
      </c>
      <c r="D27" s="33">
        <f>B25*C27</f>
        <v>8.813400000000001</v>
      </c>
      <c r="E27" s="23">
        <v>6.13</v>
      </c>
      <c r="F27" s="24">
        <f>B25*E27</f>
        <v>13.608600000000001</v>
      </c>
      <c r="G27" s="23">
        <v>9.22</v>
      </c>
      <c r="H27" s="24">
        <f>B25*G27</f>
        <v>20.468400000000003</v>
      </c>
      <c r="I27" s="31"/>
      <c r="J27" s="31"/>
      <c r="K27" s="32"/>
      <c r="L27" s="31"/>
      <c r="M27" s="31"/>
      <c r="N27" s="32"/>
    </row>
    <row r="28" spans="1:14" ht="16.5">
      <c r="A28" s="23" t="s">
        <v>43</v>
      </c>
      <c r="B28" s="76"/>
      <c r="C28" s="23">
        <v>5.86</v>
      </c>
      <c r="D28" s="33">
        <f>B25*C28</f>
        <v>13.009200000000002</v>
      </c>
      <c r="E28" s="23">
        <v>8.28</v>
      </c>
      <c r="F28" s="24">
        <f>B25*E28</f>
        <v>18.3816</v>
      </c>
      <c r="G28" s="23">
        <v>11.36</v>
      </c>
      <c r="H28" s="24">
        <f>B25*G28</f>
        <v>25.2192</v>
      </c>
      <c r="I28" s="31"/>
      <c r="J28" s="31"/>
      <c r="K28" s="32"/>
      <c r="L28" s="31"/>
      <c r="M28" s="31"/>
      <c r="N28" s="32"/>
    </row>
    <row r="30" spans="1:5" s="35" customFormat="1" ht="12">
      <c r="A30" s="35" t="s">
        <v>33</v>
      </c>
      <c r="B30" s="36"/>
      <c r="D30" s="37"/>
      <c r="E30" s="37"/>
    </row>
    <row r="31" spans="1:34" s="38" customFormat="1" ht="21" customHeight="1">
      <c r="A31" s="73" t="s">
        <v>80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1:34" s="38" customFormat="1" ht="23.25" customHeight="1">
      <c r="A32" s="74" t="s">
        <v>77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</sheetData>
  <sheetProtection/>
  <mergeCells count="24">
    <mergeCell ref="A31:AH31"/>
    <mergeCell ref="A32:AH32"/>
    <mergeCell ref="A3:A6"/>
    <mergeCell ref="C23:D23"/>
    <mergeCell ref="E23:F23"/>
    <mergeCell ref="C22:H22"/>
    <mergeCell ref="G23:H23"/>
    <mergeCell ref="A20:H20"/>
    <mergeCell ref="A22:A24"/>
    <mergeCell ref="B22:B24"/>
    <mergeCell ref="A2:D2"/>
    <mergeCell ref="I23:K23"/>
    <mergeCell ref="F5:H5"/>
    <mergeCell ref="A1:N1"/>
    <mergeCell ref="C4:N4"/>
    <mergeCell ref="L5:N5"/>
    <mergeCell ref="A21:D21"/>
    <mergeCell ref="B3:B6"/>
    <mergeCell ref="C3:N3"/>
    <mergeCell ref="C5:E5"/>
    <mergeCell ref="I5:K5"/>
    <mergeCell ref="B7:B11"/>
    <mergeCell ref="L23:N23"/>
    <mergeCell ref="B25:B28"/>
  </mergeCells>
  <printOptions/>
  <pageMargins left="0.7874015748031497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Peo_15</cp:lastModifiedBy>
  <cp:lastPrinted>2014-02-05T11:42:08Z</cp:lastPrinted>
  <dcterms:created xsi:type="dcterms:W3CDTF">2007-12-12T07:18:02Z</dcterms:created>
  <dcterms:modified xsi:type="dcterms:W3CDTF">2014-03-03T07:04:58Z</dcterms:modified>
  <cp:category/>
  <cp:version/>
  <cp:contentType/>
  <cp:contentStatus/>
</cp:coreProperties>
</file>